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25725"/>
</workbook>
</file>

<file path=xl/calcChain.xml><?xml version="1.0" encoding="utf-8"?>
<calcChain xmlns="http://schemas.openxmlformats.org/spreadsheetml/2006/main">
  <c r="S46" i="1"/>
  <c r="V47"/>
  <c r="X46"/>
  <c r="K20"/>
  <c r="N20"/>
  <c r="N19"/>
  <c r="N18"/>
  <c r="N17"/>
  <c r="V11"/>
  <c r="Y10"/>
  <c r="Y11" s="1"/>
  <c r="N11" l="1"/>
  <c r="N10"/>
  <c r="N16"/>
  <c r="N15"/>
  <c r="N14"/>
  <c r="N13"/>
  <c r="N12"/>
</calcChain>
</file>

<file path=xl/sharedStrings.xml><?xml version="1.0" encoding="utf-8"?>
<sst xmlns="http://schemas.openxmlformats.org/spreadsheetml/2006/main" count="415" uniqueCount="355">
  <si>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</si>
  <si>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</si>
  <si>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</si>
  <si>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</si>
  <si>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</si>
  <si>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</si>
  <si>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</si>
  <si>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</si>
  <si>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</si>
  <si>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</si>
  <si>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</si>
  <si>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</si>
  <si>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</si>
  <si>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</si>
  <si>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</si>
  <si>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</si>
  <si>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</si>
  <si>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</si>
  <si>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</si>
  <si>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</si>
  <si>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</si>
  <si>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</si>
  <si>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</si>
  <si>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</si>
  <si>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</si>
  <si>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</si>
  <si>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</si>
  <si>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</si>
  <si>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</si>
  <si>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</si>
  <si>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</si>
  <si>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</si>
  <si>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</si>
  <si>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r>
      <rPr>
        <b/>
        <sz val="10"/>
        <color rgb="FF231F20"/>
        <rFont val="微軟正黑體"/>
        <family val="2"/>
        <charset val="136"/>
      </rPr>
      <t>訂購專線：</t>
    </r>
  </si>
  <si>
    <t>月</t>
    <phoneticPr fontId="2" type="noConversion"/>
  </si>
  <si>
    <t>午</t>
    <phoneticPr fontId="1" type="noConversion"/>
  </si>
  <si>
    <t>統編</t>
    <phoneticPr fontId="2" type="noConversion"/>
  </si>
  <si>
    <t>D08什錦炒麵 (約20碗)</t>
  </si>
  <si>
    <t>C05炒客家粄條</t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</si>
  <si>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</si>
  <si>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</si>
  <si>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</si>
  <si>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</si>
  <si>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</si>
  <si>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</si>
  <si>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</si>
  <si>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</si>
  <si>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</si>
  <si>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</si>
  <si>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</si>
  <si>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</si>
  <si>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</si>
  <si>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</si>
  <si>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</si>
  <si>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</si>
  <si>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</si>
  <si>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</si>
  <si>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</si>
  <si>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</si>
  <si>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</si>
  <si>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</si>
  <si>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</si>
  <si>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</si>
  <si>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</si>
  <si>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</si>
  <si>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</si>
  <si>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</si>
  <si>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</si>
  <si>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</si>
  <si>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</si>
  <si>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</si>
  <si>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</si>
  <si>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</si>
  <si>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</si>
  <si>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</si>
  <si>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</si>
  <si>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</si>
  <si>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</si>
  <si>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</si>
  <si>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</si>
  <si>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</si>
  <si>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</si>
  <si>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</si>
  <si>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</si>
  <si>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</si>
  <si>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</si>
  <si>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</si>
  <si>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</si>
  <si>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</si>
  <si>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</si>
  <si>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</si>
  <si>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</si>
  <si>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</si>
  <si>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</si>
  <si>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</si>
  <si>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</si>
  <si>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</si>
  <si>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</si>
  <si>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</si>
  <si>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</si>
  <si>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</si>
  <si>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</si>
  <si>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</si>
  <si>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</si>
  <si>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</si>
  <si>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</si>
  <si>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</si>
  <si>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</si>
  <si>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</si>
  <si>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</si>
  <si>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</si>
  <si>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</si>
  <si>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</si>
  <si>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</si>
  <si>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</si>
  <si>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</si>
  <si>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</si>
  <si>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</si>
  <si>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</si>
  <si>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</si>
  <si>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</si>
  <si>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</si>
  <si>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</si>
  <si>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</si>
  <si>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</si>
  <si>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</si>
  <si>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t>年</t>
    <phoneticPr fontId="2" type="noConversion"/>
  </si>
  <si>
    <t>分送達</t>
    <phoneticPr fontId="2" type="noConversion"/>
  </si>
  <si>
    <t>公司抬頭</t>
    <phoneticPr fontId="2" type="noConversion"/>
  </si>
  <si>
    <r>
      <rPr>
        <sz val="12"/>
        <color rgb="FF231F20"/>
        <rFont val="微軟正黑體"/>
        <family val="2"/>
        <charset val="136"/>
      </rPr>
      <t>本張總計：</t>
    </r>
  </si>
  <si>
    <t>備註</t>
    <phoneticPr fontId="2" type="noConversion"/>
  </si>
  <si>
    <t xml:space="preserve">S01黑森林蛋糕 約24個    </t>
  </si>
  <si>
    <t>S03金元寶蛋糕 約30個</t>
  </si>
  <si>
    <t>S08蛋塔椰子塔約26個</t>
  </si>
  <si>
    <t>S10燒烤三明治 約32個</t>
  </si>
  <si>
    <t>S13重乳酪 約30個</t>
  </si>
  <si>
    <t>S20乳酪酥拼盤 約25個</t>
  </si>
  <si>
    <t>S29可鬆起士火腿 22個</t>
  </si>
  <si>
    <t>S30布丁小塔拼盤 24個</t>
  </si>
  <si>
    <t xml:space="preserve">西式點心預算金額約5000元C款菜單 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</si>
  <si>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</si>
  <si>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</si>
  <si>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</si>
  <si>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</si>
  <si>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</si>
  <si>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</si>
  <si>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</si>
  <si>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</si>
  <si>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圓盤</t>
    <phoneticPr fontId="1" type="noConversion"/>
  </si>
  <si>
    <t>50杯</t>
    <phoneticPr fontId="1" type="noConversion"/>
  </si>
  <si>
    <t>●外送區域及運費按此</t>
    <phoneticPr fontId="1" type="noConversion"/>
  </si>
  <si>
    <t>桌巾</t>
    <phoneticPr fontId="2" type="noConversion"/>
  </si>
  <si>
    <t>小計：</t>
    <phoneticPr fontId="1" type="noConversion"/>
  </si>
  <si>
    <t>小計：</t>
    <phoneticPr fontId="1" type="noConversion"/>
  </si>
  <si>
    <t>如需此單可回傳或截圖至本公司官方LINE</t>
    <phoneticPr fontId="1" type="noConversion"/>
  </si>
  <si>
    <t>西式點心品項</t>
    <phoneticPr fontId="1" type="noConversion"/>
  </si>
  <si>
    <t>外燴冷熱飲品項</t>
    <phoneticPr fontId="1" type="noConversion"/>
  </si>
  <si>
    <t>以下空白</t>
    <phoneticPr fontId="1" type="noConversion"/>
  </si>
  <si>
    <t>得意外燴.雞尾酒餐會.宴會茶點.團體聚餐.西點餐盒.報價訂購單</t>
    <phoneticPr fontId="2" type="noConversion"/>
  </si>
  <si>
    <t>網站連結：</t>
    <phoneticPr fontId="2" type="noConversion"/>
  </si>
  <si>
    <t>得意外燴</t>
    <phoneticPr fontId="2" type="noConversion"/>
  </si>
  <si>
    <t>(02)2982-2215</t>
    <phoneticPr fontId="2" type="noConversion"/>
  </si>
  <si>
    <t>傳真訂購：</t>
    <phoneticPr fontId="1" type="noConversion"/>
  </si>
  <si>
    <t>(02)8985-5149</t>
    <phoneticPr fontId="2" type="noConversion"/>
  </si>
  <si>
    <t>訂購人</t>
    <phoneticPr fontId="2" type="noConversion"/>
  </si>
  <si>
    <t>職稱</t>
    <phoneticPr fontId="2" type="noConversion"/>
  </si>
  <si>
    <t>電話</t>
    <phoneticPr fontId="1" type="noConversion"/>
  </si>
  <si>
    <t>分機</t>
    <phoneticPr fontId="2" type="noConversion"/>
  </si>
  <si>
    <t>手機</t>
    <phoneticPr fontId="2" type="noConversion"/>
  </si>
  <si>
    <t>傳真</t>
    <phoneticPr fontId="2" type="noConversion"/>
  </si>
  <si>
    <t>送貨日期</t>
    <phoneticPr fontId="2" type="noConversion"/>
  </si>
  <si>
    <t>日</t>
    <phoneticPr fontId="2" type="noConversion"/>
  </si>
  <si>
    <t>點</t>
    <phoneticPr fontId="2" type="noConversion"/>
  </si>
  <si>
    <t>發票：</t>
    <phoneticPr fontId="2" type="noConversion"/>
  </si>
  <si>
    <t>聯</t>
    <phoneticPr fontId="2" type="noConversion"/>
  </si>
  <si>
    <t>送貨地址</t>
    <phoneticPr fontId="2" type="noConversion"/>
  </si>
  <si>
    <t>中式圓盤主菜：約10人份 大銀盤：約18人份 橢圓高腳保溫鍋：約20人份 頂級高腳保溫鍋：約28人份</t>
    <phoneticPr fontId="1" type="noConversion"/>
  </si>
  <si>
    <t>官方LINE請按此</t>
    <phoneticPr fontId="1" type="noConversion"/>
  </si>
  <si>
    <t>本張金額：</t>
    <phoneticPr fontId="2" type="noConversion"/>
  </si>
  <si>
    <t>稅額：</t>
    <phoneticPr fontId="1" type="noConversion"/>
  </si>
  <si>
    <t>●付款方式</t>
    <phoneticPr fontId="2" type="noConversion"/>
  </si>
  <si>
    <t>運費</t>
    <phoneticPr fontId="2" type="noConversion"/>
  </si>
  <si>
    <t>元</t>
    <phoneticPr fontId="2" type="noConversion"/>
  </si>
  <si>
    <t>●免費提供餐具</t>
    <phoneticPr fontId="2" type="noConversion"/>
  </si>
  <si>
    <t>●租長桌(最多4張)</t>
    <phoneticPr fontId="2" type="noConversion"/>
  </si>
  <si>
    <t>250元/張</t>
    <phoneticPr fontId="2" type="noConversion"/>
  </si>
  <si>
    <t>新增品項請在這邊填寫產品編號、單價及數量：</t>
    <phoneticPr fontId="1" type="noConversion"/>
  </si>
  <si>
    <t xml:space="preserve">圓盤尺寸:直徑33CM 大銀盤尺寸：60cm×36cm  </t>
    <phoneticPr fontId="1" type="noConversion"/>
  </si>
  <si>
    <t xml:space="preserve">S01黑森林蛋糕 約24個    </t>
    <phoneticPr fontId="1" type="noConversion"/>
  </si>
  <si>
    <t>A01大理石慕斯 約24個 黑森林 約24個</t>
    <phoneticPr fontId="1" type="noConversion"/>
  </si>
  <si>
    <t>D01義大利肉醬麵 (約18碗)</t>
    <phoneticPr fontId="1" type="noConversion"/>
  </si>
  <si>
    <t>二</t>
    <phoneticPr fontId="1" type="noConversion"/>
  </si>
  <si>
    <t>A02照燒豬排沙拉約18個 咖哩酥約12個</t>
    <phoneticPr fontId="1" type="noConversion"/>
  </si>
  <si>
    <t>D02客家炒粄條 (約18碗)</t>
    <phoneticPr fontId="1" type="noConversion"/>
  </si>
  <si>
    <t>三</t>
    <phoneticPr fontId="1" type="noConversion"/>
  </si>
  <si>
    <t>S03金元寶蛋糕 約30個</t>
    <phoneticPr fontId="1" type="noConversion"/>
  </si>
  <si>
    <t>A03燻雞堡沙拉約18個 壽司蛋糕約20個</t>
    <phoneticPr fontId="1" type="noConversion"/>
  </si>
  <si>
    <t>D03港式蘿蔔糕 (約18人份)</t>
    <phoneticPr fontId="1" type="noConversion"/>
  </si>
  <si>
    <t>出貨單</t>
    <phoneticPr fontId="1" type="noConversion"/>
  </si>
  <si>
    <t>S04雙色泡芙 約30個</t>
    <phoneticPr fontId="1" type="noConversion"/>
  </si>
  <si>
    <t>A04總匯土司披薩 約40個 蛋塔  約12個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</si>
  <si>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</si>
  <si>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</si>
  <si>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A05元寶蛋糕約24個 三角黑森林約15個</t>
    <phoneticPr fontId="1" type="noConversion"/>
  </si>
  <si>
    <t>D05白醬義大利麵 ( 約18碗)</t>
    <phoneticPr fontId="1" type="noConversion"/>
  </si>
  <si>
    <t>00</t>
    <phoneticPr fontId="1" type="noConversion"/>
  </si>
  <si>
    <t>S06肉鬆派酥約48個</t>
    <phoneticPr fontId="1" type="noConversion"/>
  </si>
  <si>
    <t>A06水果塔總匯拼盤             約35個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</si>
  <si>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</si>
  <si>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</si>
  <si>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A07夏威夷三明治約32個     泡芙約12個</t>
    <phoneticPr fontId="1" type="noConversion"/>
  </si>
  <si>
    <t>D07什錦炒米粉 (約18碗)</t>
    <phoneticPr fontId="1" type="noConversion"/>
  </si>
  <si>
    <t>D07什錦炒米粉(約20碗)</t>
    <phoneticPr fontId="1" type="noConversion"/>
  </si>
  <si>
    <t>S08蛋塔椰子塔約26個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</si>
  <si>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</si>
  <si>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</si>
  <si>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S09壽司蛋糕 約40個</t>
    <phoneticPr fontId="1" type="noConversion"/>
  </si>
  <si>
    <t>A09果凍慕斯 約14個   布丁乳酪 約18個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</si>
  <si>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</si>
  <si>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</si>
  <si>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S10燒烤三明治 約32個</t>
    <phoneticPr fontId="1" type="noConversion"/>
  </si>
  <si>
    <t>A10咖啡慕斯  約24個 水果安娜  約24個</t>
    <phoneticPr fontId="1" type="noConversion"/>
  </si>
  <si>
    <t>D10咖哩肉絲炒飯 (約18碗)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</si>
  <si>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</si>
  <si>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</si>
  <si>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</si>
  <si>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</si>
  <si>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S12法式沙拉 約28個</t>
    <phoneticPr fontId="1" type="noConversion"/>
  </si>
  <si>
    <t>Q01港式脆皮烤鴨</t>
    <phoneticPr fontId="1" type="noConversion"/>
  </si>
  <si>
    <t>C01招牌糖醋排骨</t>
    <phoneticPr fontId="1" type="noConversion"/>
  </si>
  <si>
    <t>S13重乳酪 約30個</t>
    <phoneticPr fontId="1" type="noConversion"/>
  </si>
  <si>
    <t>A13培根串燒約20個 香烤胡椒肉約20個</t>
    <phoneticPr fontId="1" type="noConversion"/>
  </si>
  <si>
    <t>Q02古法煙燻蔗香烤雞</t>
    <phoneticPr fontId="1" type="noConversion"/>
  </si>
  <si>
    <t>C02招牌鳳梨蝦球</t>
    <phoneticPr fontId="1" type="noConversion"/>
  </si>
  <si>
    <t>S14水果安娜 約30個</t>
    <phoneticPr fontId="1" type="noConversion"/>
  </si>
  <si>
    <t>Q03廣式蜜汁叉燒肉</t>
    <phoneticPr fontId="1" type="noConversion"/>
  </si>
  <si>
    <t>C03椒鹽排骨酥</t>
    <phoneticPr fontId="1" type="noConversion"/>
  </si>
  <si>
    <t>S15咖啡草莓捲 約40個</t>
    <phoneticPr fontId="1" type="noConversion"/>
  </si>
  <si>
    <t>A15布丁狗蛋糕 約18個 草莓捲   約20個</t>
    <phoneticPr fontId="1" type="noConversion"/>
  </si>
  <si>
    <t>Q04港式脆皮燒肉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</si>
  <si>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</si>
  <si>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</si>
  <si>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A16春捲‧甘薯丸‧麥克雞塊拼盤</t>
    <phoneticPr fontId="1" type="noConversion"/>
  </si>
  <si>
    <t>Q05招牌鹽水雞</t>
    <phoneticPr fontId="1" type="noConversion"/>
  </si>
  <si>
    <t>S17亞特巧克力 約24個</t>
    <phoneticPr fontId="1" type="noConversion"/>
  </si>
  <si>
    <t>A17可鬆起士火腿約28個 咖啡捲約20個</t>
    <phoneticPr fontId="1" type="noConversion"/>
  </si>
  <si>
    <t>C06港式蘿蔔糕 (約20人份)</t>
    <phoneticPr fontId="1" type="noConversion"/>
  </si>
  <si>
    <t>S18法式熱狗餐包 約28個</t>
    <phoneticPr fontId="1" type="noConversion"/>
  </si>
  <si>
    <t>A18手工餅乾綜合A款 約1000克</t>
    <phoneticPr fontId="1" type="noConversion"/>
  </si>
  <si>
    <t>Q07台式蜜汁香腸</t>
    <phoneticPr fontId="1" type="noConversion"/>
  </si>
  <si>
    <t>C07台式芋頭糕 (約20人份)</t>
    <phoneticPr fontId="1" type="noConversion"/>
  </si>
  <si>
    <t>N09a素蘿蔔糕</t>
    <phoneticPr fontId="1" type="noConversion"/>
  </si>
  <si>
    <t>S19三色佛令亞約400克</t>
    <phoneticPr fontId="1" type="noConversion"/>
  </si>
  <si>
    <t>A19手工餅乾綜合B款 約1000克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</si>
  <si>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</si>
  <si>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</si>
  <si>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</si>
  <si>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</si>
  <si>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</si>
  <si>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</si>
  <si>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N10a素客家炒板條</t>
    <phoneticPr fontId="1" type="noConversion"/>
  </si>
  <si>
    <t>A21精緻壽司B款 (約60片)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</si>
  <si>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</si>
  <si>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</si>
  <si>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</si>
  <si>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A22菠蘿泡芙    約25個   金元寶 約25個</t>
    <phoneticPr fontId="1" type="noConversion"/>
  </si>
  <si>
    <t>N11a素火腿炒飯</t>
    <phoneticPr fontId="1" type="noConversion"/>
  </si>
  <si>
    <t>S23咖哩酥 約25個</t>
    <phoneticPr fontId="1" type="noConversion"/>
  </si>
  <si>
    <t>A23燒烤三明治約32個 壽司蛋糕約20個</t>
    <phoneticPr fontId="1" type="noConversion"/>
  </si>
  <si>
    <t>Q12蒲燒鯛魚腹排</t>
    <phoneticPr fontId="1" type="noConversion"/>
  </si>
  <si>
    <t>C12檸濛雞柳、奇異果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</si>
  <si>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</si>
  <si>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</si>
  <si>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</si>
  <si>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</si>
  <si>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</si>
  <si>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A25a叉燒酥   約45個</t>
    <phoneticPr fontId="1" type="noConversion"/>
  </si>
  <si>
    <t>K01招牌糖醋排骨</t>
    <phoneticPr fontId="1" type="noConversion"/>
  </si>
  <si>
    <t>S26檸檬炸彈 約28個</t>
    <phoneticPr fontId="1" type="noConversion"/>
  </si>
  <si>
    <t>A25b乳酪酥  約45個</t>
    <phoneticPr fontId="1" type="noConversion"/>
  </si>
  <si>
    <t>Q15古早味鹽豬肉</t>
    <phoneticPr fontId="1" type="noConversion"/>
  </si>
  <si>
    <t>S27肉鬆蔥花捲 約40個</t>
    <phoneticPr fontId="1" type="noConversion"/>
  </si>
  <si>
    <t>A26香烤法國蒜片               約75片</t>
    <phoneticPr fontId="1" type="noConversion"/>
  </si>
  <si>
    <t>Q16焗烤海鮮貝</t>
    <phoneticPr fontId="1" type="noConversion"/>
  </si>
  <si>
    <t>S28起酥熱狗捲 約32個</t>
    <phoneticPr fontId="1" type="noConversion"/>
  </si>
  <si>
    <t>A27熱狗餐包約28個 法式三明治約16個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</si>
  <si>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</si>
  <si>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</si>
  <si>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Q18家常滷雞腿</t>
    <phoneticPr fontId="1" type="noConversion"/>
  </si>
  <si>
    <t>K05招牌鳳梨蝦球大餐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</si>
  <si>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</si>
  <si>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</si>
  <si>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Q19脆皮卡啦雞翅</t>
    <phoneticPr fontId="1" type="noConversion"/>
  </si>
  <si>
    <t>A30乳酪小塔拼盤 約35個</t>
    <phoneticPr fontId="1" type="noConversion"/>
  </si>
  <si>
    <t>Q20酥嫩卡啦雞腿排</t>
    <phoneticPr fontId="1" type="noConversion"/>
  </si>
  <si>
    <t>上</t>
    <phoneticPr fontId="1" type="noConversion"/>
  </si>
  <si>
    <t>S01黑森林蛋糕 約48個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</si>
  <si>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</si>
  <si>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</si>
  <si>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</si>
  <si>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</si>
  <si>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</si>
  <si>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Q23招牌糖醋排骨</t>
    <phoneticPr fontId="1" type="noConversion"/>
  </si>
  <si>
    <t>S04雙色泡芙 約54個</t>
    <phoneticPr fontId="1" type="noConversion"/>
  </si>
  <si>
    <t>Q24招牌鳳梨蝦球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</si>
  <si>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</si>
  <si>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</si>
  <si>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</si>
  <si>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</si>
  <si>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</si>
  <si>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S09壽司蛋糕 約72個</t>
    <phoneticPr fontId="1" type="noConversion"/>
  </si>
  <si>
    <t>Q29日式炸蝦</t>
    <phoneticPr fontId="1" type="noConversion"/>
  </si>
  <si>
    <t>S10燒烤三明治 約56個</t>
    <phoneticPr fontId="1" type="noConversion"/>
  </si>
  <si>
    <t>Q30酥炸琵琶蝦</t>
    <phoneticPr fontId="1" type="noConversion"/>
  </si>
  <si>
    <t>S11芒果慕斯 約48個</t>
    <phoneticPr fontId="1" type="noConversion"/>
  </si>
  <si>
    <t>S12法式沙拉 約45個</t>
    <phoneticPr fontId="1" type="noConversion"/>
  </si>
  <si>
    <t>S13重乳酪 約48個</t>
    <phoneticPr fontId="1" type="noConversion"/>
  </si>
  <si>
    <t>Q33炸松花捲(肉蛋黃)</t>
    <phoneticPr fontId="1" type="noConversion"/>
  </si>
  <si>
    <t>S14水果安娜 約48個</t>
    <phoneticPr fontId="1" type="noConversion"/>
  </si>
  <si>
    <t>S15咖啡草莓捲 約72個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</si>
  <si>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</si>
  <si>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</si>
  <si>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</si>
  <si>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t>貨到付款</t>
    <phoneticPr fontId="1" type="noConversion"/>
  </si>
  <si>
    <t>S18法式熱狗餐包 約45個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</si>
  <si>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</si>
  <si>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</si>
  <si>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</si>
  <si>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</si>
  <si>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</si>
  <si>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</si>
  <si>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</si>
  <si>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</si>
  <si>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S25法式鮪魚拼盤 約45個</t>
    <phoneticPr fontId="1" type="noConversion"/>
  </si>
  <si>
    <t>S26檸檬炸彈拼盤 約50個</t>
    <phoneticPr fontId="1" type="noConversion"/>
  </si>
  <si>
    <t>S27肉鬆蔥花捲 約72個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</si>
  <si>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</si>
  <si>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</si>
  <si>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</si>
  <si>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</si>
  <si>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Q51麻糬水晶涼果</t>
    <phoneticPr fontId="1" type="noConversion"/>
  </si>
  <si>
    <t>Q52養生冰烤蕃薯</t>
    <phoneticPr fontId="1" type="noConversion"/>
  </si>
  <si>
    <t>D01義大利肉醬麵 (約10碗)</t>
    <phoneticPr fontId="1" type="noConversion"/>
  </si>
  <si>
    <t>D02客家炒粄條 (約10碗)</t>
    <phoneticPr fontId="1" type="noConversion"/>
  </si>
  <si>
    <t>D03港式蘿蔔糕 (約10人份)</t>
    <phoneticPr fontId="1" type="noConversion"/>
  </si>
  <si>
    <t>D04台式芋頭糕 (約10人份)</t>
    <phoneticPr fontId="1" type="noConversion"/>
  </si>
  <si>
    <t>D05白醬義大利麵 (約10碗)</t>
    <phoneticPr fontId="1" type="noConversion"/>
  </si>
  <si>
    <t>D06招牌香菇油飯 (約10碗)</t>
    <phoneticPr fontId="1" type="noConversion"/>
  </si>
  <si>
    <t>Q02古法醃燻蔗香烤雞</t>
    <phoneticPr fontId="1" type="noConversion"/>
  </si>
  <si>
    <t>Q05招牌鹽水雞</t>
    <phoneticPr fontId="1" type="noConversion"/>
  </si>
  <si>
    <t>S21水果菠蘿泡芙 約30個</t>
    <phoneticPr fontId="1" type="noConversion"/>
  </si>
  <si>
    <t>S05香烤胡椒肉 約36個</t>
  </si>
  <si>
    <t>Q32酥炸土魠魚塊</t>
    <phoneticPr fontId="1" type="noConversion"/>
  </si>
  <si>
    <t>S02水果塔 約24個</t>
    <phoneticPr fontId="1" type="noConversion"/>
  </si>
  <si>
    <t>S02水果塔 約24個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</si>
</sst>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3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rgb="FF00B05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5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27" xfId="0" applyFont="1" applyBorder="1" applyAlignment="1" applyProtection="1">
      <alignment horizontal="left" vertical="center" wrapText="1"/>
    </xf>
    <xf numFmtId="0" fontId="12" fillId="0" borderId="28" xfId="0" applyFont="1" applyBorder="1" applyAlignment="1" applyProtection="1">
      <alignment vertical="center" textRotation="255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textRotation="255"/>
    </xf>
    <xf numFmtId="0" fontId="15" fillId="0" borderId="28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30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22" xfId="0" applyFont="1" applyBorder="1" applyAlignment="1" applyProtection="1">
      <alignment vertical="center"/>
    </xf>
    <xf numFmtId="0" fontId="23" fillId="0" borderId="23" xfId="0" applyFont="1" applyBorder="1" applyAlignment="1" applyProtection="1">
      <alignment vertical="center"/>
    </xf>
    <xf numFmtId="0" fontId="5" fillId="0" borderId="0" xfId="0" applyFont="1" applyBorder="1" applyAlignment="1">
      <alignment horizontal="center" vertical="center"/>
    </xf>
    <xf numFmtId="0" fontId="23" fillId="0" borderId="25" xfId="0" applyFont="1" applyBorder="1" applyAlignment="1" applyProtection="1">
      <alignment vertical="center"/>
    </xf>
    <xf numFmtId="0" fontId="27" fillId="0" borderId="7" xfId="0" applyFont="1" applyBorder="1" applyAlignment="1" applyProtection="1">
      <alignment vertical="center"/>
      <protection hidden="1"/>
    </xf>
    <xf numFmtId="0" fontId="28" fillId="0" borderId="26" xfId="0" applyFont="1" applyBorder="1" applyAlignment="1" applyProtection="1">
      <alignment horizontal="center" vertical="center"/>
    </xf>
    <xf numFmtId="0" fontId="29" fillId="0" borderId="14" xfId="0" applyFont="1" applyBorder="1" applyAlignment="1" applyProtection="1">
      <alignment vertical="center"/>
      <protection hidden="1"/>
    </xf>
    <xf numFmtId="0" fontId="29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3" xfId="0" applyFont="1" applyBorder="1">
      <alignment vertical="center"/>
    </xf>
    <xf numFmtId="0" fontId="5" fillId="0" borderId="35" xfId="0" applyFont="1" applyBorder="1">
      <alignment vertical="center"/>
    </xf>
    <xf numFmtId="0" fontId="26" fillId="0" borderId="31" xfId="0" applyFont="1" applyBorder="1" applyAlignment="1">
      <alignment vertical="center"/>
    </xf>
    <xf numFmtId="0" fontId="26" fillId="0" borderId="21" xfId="0" applyFont="1" applyBorder="1" applyAlignment="1" applyProtection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33" fillId="0" borderId="0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4" xfId="0" applyFont="1" applyBorder="1">
      <alignment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5" fillId="0" borderId="32" xfId="0" applyFont="1" applyBorder="1" applyAlignment="1" applyProtection="1">
      <alignment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2" fillId="0" borderId="34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49" xfId="0" applyFont="1" applyBorder="1" applyAlignment="1" applyProtection="1">
      <alignment horizontal="left" vertical="center"/>
    </xf>
    <xf numFmtId="0" fontId="34" fillId="0" borderId="48" xfId="1" applyFont="1" applyBorder="1" applyAlignment="1" applyProtection="1">
      <alignment horizontal="left" vertical="center"/>
    </xf>
    <xf numFmtId="0" fontId="34" fillId="0" borderId="41" xfId="1" applyFont="1" applyBorder="1" applyAlignment="1" applyProtection="1">
      <alignment horizontal="left" vertical="center"/>
    </xf>
    <xf numFmtId="0" fontId="34" fillId="0" borderId="42" xfId="1" applyFont="1" applyBorder="1" applyAlignment="1" applyProtection="1">
      <alignment horizontal="left" vertical="center"/>
    </xf>
    <xf numFmtId="0" fontId="26" fillId="0" borderId="38" xfId="0" applyFont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24" fillId="0" borderId="35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left" vertical="top"/>
      <protection hidden="1"/>
    </xf>
    <xf numFmtId="177" fontId="24" fillId="0" borderId="7" xfId="0" applyNumberFormat="1" applyFont="1" applyBorder="1" applyAlignment="1">
      <alignment horizontal="right" vertical="center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0" fontId="17" fillId="0" borderId="16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6" fillId="0" borderId="3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1" fillId="0" borderId="46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4" fillId="0" borderId="40" xfId="1" applyFont="1" applyFill="1" applyBorder="1" applyAlignment="1" applyProtection="1">
      <alignment horizontal="center" vertical="center"/>
    </xf>
    <xf numFmtId="0" fontId="34" fillId="0" borderId="41" xfId="1" applyFont="1" applyFill="1" applyBorder="1" applyAlignment="1" applyProtection="1">
      <alignment horizontal="center" vertical="center"/>
    </xf>
    <xf numFmtId="0" fontId="34" fillId="0" borderId="42" xfId="1" applyFont="1" applyFill="1" applyBorder="1" applyAlignment="1" applyProtection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8" fillId="0" borderId="16" xfId="0" applyFont="1" applyBorder="1" applyAlignment="1" applyProtection="1">
      <alignment horizontal="center" vertical="center"/>
    </xf>
    <xf numFmtId="0" fontId="28" fillId="0" borderId="1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18" fillId="0" borderId="34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30" fillId="0" borderId="7" xfId="0" applyFont="1" applyBorder="1" applyAlignment="1" applyProtection="1">
      <alignment horizontal="left" vertical="center" wrapText="1"/>
    </xf>
    <xf numFmtId="0" fontId="30" fillId="0" borderId="9" xfId="0" applyFont="1" applyBorder="1" applyAlignment="1" applyProtection="1">
      <alignment horizontal="left" vertical="center" wrapText="1"/>
    </xf>
    <xf numFmtId="0" fontId="30" fillId="0" borderId="6" xfId="0" applyFont="1" applyBorder="1" applyAlignment="1" applyProtection="1">
      <alignment horizontal="left" vertical="center" wrapText="1"/>
      <protection locked="0"/>
    </xf>
    <xf numFmtId="0" fontId="30" fillId="0" borderId="7" xfId="0" applyFont="1" applyBorder="1" applyAlignment="1" applyProtection="1">
      <alignment horizontal="left" vertical="center" wrapText="1"/>
      <protection locked="0"/>
    </xf>
    <xf numFmtId="0" fontId="30" fillId="0" borderId="9" xfId="0" applyFont="1" applyBorder="1" applyAlignment="1" applyProtection="1">
      <alignment horizontal="left" vertical="center" wrapText="1"/>
      <protection locked="0"/>
    </xf>
    <xf numFmtId="0" fontId="17" fillId="0" borderId="30" xfId="1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horizontal="left" vertical="top" wrapText="1"/>
    </xf>
    <xf numFmtId="0" fontId="32" fillId="0" borderId="30" xfId="1" applyFont="1" applyBorder="1" applyAlignment="1" applyProtection="1">
      <alignment horizontal="right" vertical="center"/>
    </xf>
    <xf numFmtId="0" fontId="11" fillId="0" borderId="30" xfId="0" applyFont="1" applyBorder="1" applyAlignment="1" applyProtection="1">
      <alignment horizontal="right" vertical="center"/>
    </xf>
    <xf numFmtId="0" fontId="27" fillId="0" borderId="28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79747"/>
      <color rgb="FFE1BE5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4</xdr:col>
      <xdr:colOff>142876</xdr:colOff>
      <xdr:row>1</xdr:row>
      <xdr:rowOff>257175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0"/>
  <sheetViews>
    <sheetView tabSelected="1" topLeftCell="B4" workbookViewId="0">
      <selection activeCell="M28" sqref="M28"/>
    </sheetView>
  </sheetViews>
  <sheetFormatPr defaultRowHeight="15.75"/>
  <cols>
    <col min="1" max="1" width="0.75" style="4" hidden="1" customWidth="1"/>
    <col min="2" max="2" width="4" style="33" customWidth="1"/>
    <col min="3" max="6" width="3.625" style="33" customWidth="1"/>
    <col min="7" max="7" width="4.125" style="33" customWidth="1"/>
    <col min="8" max="8" width="3" style="33" customWidth="1"/>
    <col min="9" max="9" width="2.625" style="33" customWidth="1"/>
    <col min="10" max="10" width="6.375" style="33" customWidth="1"/>
    <col min="11" max="11" width="3.125" style="33" customWidth="1"/>
    <col min="12" max="12" width="5.625" style="33" customWidth="1"/>
    <col min="13" max="13" width="6.625" style="33" customWidth="1"/>
    <col min="14" max="14" width="7.25" style="33" customWidth="1"/>
    <col min="15" max="15" width="2.625" style="33" customWidth="1"/>
    <col min="16" max="16" width="3.5" style="33" customWidth="1"/>
    <col min="17" max="17" width="3.125" style="33" customWidth="1"/>
    <col min="18" max="20" width="3.625" style="33" customWidth="1"/>
    <col min="21" max="21" width="2.625" style="33" customWidth="1"/>
    <col min="22" max="22" width="3.125" style="33" customWidth="1"/>
    <col min="23" max="23" width="5.625" style="33" customWidth="1"/>
    <col min="24" max="25" width="6.625" style="33" customWidth="1"/>
    <col min="26" max="27" width="9" style="33" customWidth="1"/>
    <col min="28" max="16384" width="9" style="33"/>
  </cols>
  <sheetData>
    <row r="1" spans="1:26" ht="20.25">
      <c r="A1" s="3"/>
      <c r="B1" s="24"/>
      <c r="C1" s="25"/>
      <c r="D1" s="25"/>
      <c r="F1" s="141" t="s">
        <v>158</v>
      </c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4"/>
    </row>
    <row r="2" spans="1:26" ht="21" customHeight="1" thickBot="1">
      <c r="A2" s="3"/>
      <c r="B2" s="24"/>
      <c r="C2" s="26"/>
      <c r="D2" s="26"/>
      <c r="E2" s="163" t="s">
        <v>159</v>
      </c>
      <c r="F2" s="163"/>
      <c r="G2" s="163"/>
      <c r="H2" s="150" t="s">
        <v>160</v>
      </c>
      <c r="I2" s="150"/>
      <c r="J2" s="150"/>
      <c r="K2" s="27" t="s">
        <v>33</v>
      </c>
      <c r="L2" s="27"/>
      <c r="M2" s="27" t="s">
        <v>161</v>
      </c>
      <c r="N2" s="69"/>
      <c r="O2" s="27"/>
      <c r="P2" s="27"/>
      <c r="Q2" s="164" t="s">
        <v>162</v>
      </c>
      <c r="R2" s="164"/>
      <c r="S2" s="164"/>
      <c r="T2" s="27" t="s">
        <v>163</v>
      </c>
      <c r="U2" s="69"/>
      <c r="V2" s="27"/>
      <c r="W2" s="27"/>
      <c r="X2" s="27"/>
      <c r="Y2" s="27"/>
      <c r="Z2" s="4"/>
    </row>
    <row r="3" spans="1:26" ht="26.1" customHeight="1">
      <c r="A3" s="3"/>
      <c r="B3" s="28" t="s">
        <v>164</v>
      </c>
      <c r="C3" s="165"/>
      <c r="D3" s="166"/>
      <c r="E3" s="166"/>
      <c r="F3" s="29" t="s">
        <v>165</v>
      </c>
      <c r="G3" s="167"/>
      <c r="H3" s="168"/>
      <c r="I3" s="31" t="s">
        <v>166</v>
      </c>
      <c r="J3" s="167"/>
      <c r="K3" s="167"/>
      <c r="L3" s="167"/>
      <c r="M3" s="31" t="s">
        <v>167</v>
      </c>
      <c r="N3" s="70"/>
      <c r="O3" s="71"/>
      <c r="P3" s="30" t="s">
        <v>168</v>
      </c>
      <c r="Q3" s="169"/>
      <c r="R3" s="169"/>
      <c r="S3" s="169"/>
      <c r="T3" s="169"/>
      <c r="U3" s="170"/>
      <c r="V3" s="32" t="s">
        <v>169</v>
      </c>
      <c r="W3" s="156"/>
      <c r="X3" s="156"/>
      <c r="Y3" s="157"/>
    </row>
    <row r="4" spans="1:26" ht="26.1" customHeight="1">
      <c r="A4" s="3"/>
      <c r="B4" s="7" t="s">
        <v>170</v>
      </c>
      <c r="C4" s="8"/>
      <c r="D4" s="9" t="s">
        <v>126</v>
      </c>
      <c r="E4" s="10"/>
      <c r="F4" s="11" t="s">
        <v>34</v>
      </c>
      <c r="G4" s="10"/>
      <c r="H4" s="12" t="s">
        <v>171</v>
      </c>
      <c r="I4" s="13"/>
      <c r="J4" s="14" t="s">
        <v>35</v>
      </c>
      <c r="K4" s="15"/>
      <c r="L4" s="16" t="s">
        <v>172</v>
      </c>
      <c r="M4" s="17"/>
      <c r="N4" s="18" t="s">
        <v>127</v>
      </c>
      <c r="O4" s="19"/>
      <c r="P4" s="21" t="s">
        <v>173</v>
      </c>
      <c r="Q4" s="22"/>
      <c r="R4" s="151"/>
      <c r="S4" s="152"/>
      <c r="T4" s="23" t="s">
        <v>174</v>
      </c>
      <c r="U4" s="52" t="s">
        <v>130</v>
      </c>
      <c r="V4" s="158"/>
      <c r="W4" s="158"/>
      <c r="X4" s="158"/>
      <c r="Y4" s="159"/>
    </row>
    <row r="5" spans="1:26" ht="26.1" customHeight="1">
      <c r="A5" s="3"/>
      <c r="B5" s="7" t="s">
        <v>36</v>
      </c>
      <c r="C5" s="153"/>
      <c r="D5" s="154"/>
      <c r="E5" s="154"/>
      <c r="F5" s="155"/>
      <c r="G5" s="20" t="s">
        <v>128</v>
      </c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6"/>
      <c r="U5" s="160"/>
      <c r="V5" s="161"/>
      <c r="W5" s="161"/>
      <c r="X5" s="161"/>
      <c r="Y5" s="162"/>
    </row>
    <row r="6" spans="1:26" ht="26.1" customHeight="1">
      <c r="A6" s="3"/>
      <c r="B6" s="7" t="s">
        <v>175</v>
      </c>
      <c r="C6" s="147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9"/>
      <c r="U6" s="104"/>
      <c r="V6" s="105"/>
      <c r="W6" s="105"/>
      <c r="X6" s="105"/>
      <c r="Y6" s="106"/>
    </row>
    <row r="7" spans="1:26" ht="19.5" customHeight="1" thickBot="1">
      <c r="A7" s="3"/>
      <c r="B7" s="142" t="s">
        <v>139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4"/>
    </row>
    <row r="8" spans="1:26" ht="16.5" customHeight="1">
      <c r="A8" s="3"/>
      <c r="B8" s="130" t="s">
        <v>155</v>
      </c>
      <c r="C8" s="111"/>
      <c r="D8" s="111"/>
      <c r="E8" s="111"/>
      <c r="F8" s="111"/>
      <c r="G8" s="111"/>
      <c r="H8" s="111"/>
      <c r="I8" s="111"/>
      <c r="J8" s="112"/>
      <c r="K8" s="120" t="s">
        <v>144</v>
      </c>
      <c r="L8" s="107" t="s">
        <v>145</v>
      </c>
      <c r="M8" s="107" t="s">
        <v>146</v>
      </c>
      <c r="N8" s="132" t="s">
        <v>147</v>
      </c>
      <c r="O8" s="110" t="s">
        <v>156</v>
      </c>
      <c r="P8" s="111"/>
      <c r="Q8" s="111"/>
      <c r="R8" s="111"/>
      <c r="S8" s="111"/>
      <c r="T8" s="111"/>
      <c r="U8" s="112"/>
      <c r="V8" s="120" t="s">
        <v>140</v>
      </c>
      <c r="W8" s="107" t="s">
        <v>141</v>
      </c>
      <c r="X8" s="107" t="s">
        <v>142</v>
      </c>
      <c r="Y8" s="122" t="s">
        <v>143</v>
      </c>
    </row>
    <row r="9" spans="1:26" ht="16.5" customHeight="1">
      <c r="A9" s="3"/>
      <c r="B9" s="131"/>
      <c r="C9" s="114"/>
      <c r="D9" s="114"/>
      <c r="E9" s="114"/>
      <c r="F9" s="114"/>
      <c r="G9" s="114"/>
      <c r="H9" s="114"/>
      <c r="I9" s="114"/>
      <c r="J9" s="115"/>
      <c r="K9" s="121"/>
      <c r="L9" s="108"/>
      <c r="M9" s="108"/>
      <c r="N9" s="133"/>
      <c r="O9" s="113"/>
      <c r="P9" s="114"/>
      <c r="Q9" s="114"/>
      <c r="R9" s="114"/>
      <c r="S9" s="114"/>
      <c r="T9" s="114"/>
      <c r="U9" s="115"/>
      <c r="V9" s="121"/>
      <c r="W9" s="108"/>
      <c r="X9" s="108"/>
      <c r="Y9" s="123"/>
    </row>
    <row r="10" spans="1:26" ht="16.5" customHeight="1">
      <c r="A10" s="3"/>
      <c r="B10" s="75" t="s">
        <v>131</v>
      </c>
      <c r="C10" s="76"/>
      <c r="D10" s="76"/>
      <c r="E10" s="76"/>
      <c r="F10" s="76"/>
      <c r="G10" s="76"/>
      <c r="H10" s="76"/>
      <c r="I10" s="76"/>
      <c r="J10" s="77"/>
      <c r="K10" s="57">
        <v>1</v>
      </c>
      <c r="L10" s="57">
        <v>420</v>
      </c>
      <c r="M10" s="57" t="s">
        <v>148</v>
      </c>
      <c r="N10" s="58">
        <f t="shared" ref="N10:N11" si="0">K10*L10</f>
        <v>420</v>
      </c>
      <c r="O10" s="109" t="s">
        <v>84</v>
      </c>
      <c r="P10" s="76"/>
      <c r="Q10" s="76"/>
      <c r="R10" s="76"/>
      <c r="S10" s="76"/>
      <c r="T10" s="76"/>
      <c r="U10" s="77"/>
      <c r="V10" s="57">
        <v>1</v>
      </c>
      <c r="W10" s="65">
        <v>700</v>
      </c>
      <c r="X10" s="57" t="s">
        <v>149</v>
      </c>
      <c r="Y10" s="62">
        <f>V10*W10</f>
        <v>700</v>
      </c>
    </row>
    <row r="11" spans="1:26" ht="16.5" customHeight="1">
      <c r="A11" s="3"/>
      <c r="B11" s="75" t="s">
        <v>354</v>
      </c>
      <c r="C11" s="76"/>
      <c r="D11" s="76"/>
      <c r="E11" s="76"/>
      <c r="F11" s="76"/>
      <c r="G11" s="76"/>
      <c r="H11" s="76"/>
      <c r="I11" s="76"/>
      <c r="J11" s="77"/>
      <c r="K11" s="57">
        <v>1</v>
      </c>
      <c r="L11" s="57">
        <v>420</v>
      </c>
      <c r="M11" s="57" t="s">
        <v>148</v>
      </c>
      <c r="N11" s="58">
        <f t="shared" si="0"/>
        <v>420</v>
      </c>
      <c r="O11" s="86" t="s">
        <v>153</v>
      </c>
      <c r="P11" s="87"/>
      <c r="Q11" s="87"/>
      <c r="R11" s="87"/>
      <c r="S11" s="87"/>
      <c r="T11" s="87"/>
      <c r="U11" s="87"/>
      <c r="V11" s="59">
        <f>SUM(V10)</f>
        <v>1</v>
      </c>
      <c r="W11" s="58"/>
      <c r="X11" s="66"/>
      <c r="Y11" s="67">
        <f>SUM(Y10)</f>
        <v>700</v>
      </c>
    </row>
    <row r="12" spans="1:26" ht="16.5" customHeight="1">
      <c r="A12" s="3"/>
      <c r="B12" s="75" t="s">
        <v>132</v>
      </c>
      <c r="C12" s="76"/>
      <c r="D12" s="76"/>
      <c r="E12" s="76"/>
      <c r="F12" s="76"/>
      <c r="G12" s="76"/>
      <c r="H12" s="76"/>
      <c r="I12" s="76"/>
      <c r="J12" s="77"/>
      <c r="K12" s="57">
        <v>1</v>
      </c>
      <c r="L12" s="57">
        <v>420</v>
      </c>
      <c r="M12" s="57" t="s">
        <v>148</v>
      </c>
      <c r="N12" s="57">
        <f>K12*L12</f>
        <v>420</v>
      </c>
      <c r="O12" s="4"/>
      <c r="P12" s="4"/>
      <c r="Q12" s="4"/>
      <c r="R12" s="4"/>
      <c r="S12" s="4"/>
      <c r="T12" s="4"/>
      <c r="U12" s="4"/>
      <c r="V12" s="46"/>
      <c r="W12" s="46"/>
      <c r="X12" s="46"/>
      <c r="Y12" s="63"/>
    </row>
    <row r="13" spans="1:26" ht="16.5" customHeight="1">
      <c r="A13" s="3"/>
      <c r="B13" s="75" t="s">
        <v>351</v>
      </c>
      <c r="C13" s="76"/>
      <c r="D13" s="76"/>
      <c r="E13" s="76"/>
      <c r="F13" s="76"/>
      <c r="G13" s="76"/>
      <c r="H13" s="76"/>
      <c r="I13" s="76"/>
      <c r="J13" s="77"/>
      <c r="K13" s="57">
        <v>1</v>
      </c>
      <c r="L13" s="57">
        <v>420</v>
      </c>
      <c r="M13" s="57" t="s">
        <v>148</v>
      </c>
      <c r="N13" s="57">
        <f>K13*L13</f>
        <v>420</v>
      </c>
      <c r="O13" s="4"/>
      <c r="P13" s="4"/>
      <c r="Q13" s="4"/>
      <c r="R13" s="4"/>
      <c r="S13" s="4"/>
      <c r="T13" s="4"/>
      <c r="U13" s="4"/>
      <c r="V13" s="46"/>
      <c r="W13" s="46"/>
      <c r="X13" s="46"/>
      <c r="Y13" s="63"/>
    </row>
    <row r="14" spans="1:26" ht="16.5" customHeight="1">
      <c r="A14" s="3"/>
      <c r="B14" s="75" t="s">
        <v>133</v>
      </c>
      <c r="C14" s="76"/>
      <c r="D14" s="76"/>
      <c r="E14" s="76"/>
      <c r="F14" s="76"/>
      <c r="G14" s="76"/>
      <c r="H14" s="76"/>
      <c r="I14" s="76"/>
      <c r="J14" s="77"/>
      <c r="K14" s="57">
        <v>1</v>
      </c>
      <c r="L14" s="57">
        <v>420</v>
      </c>
      <c r="M14" s="57" t="s">
        <v>148</v>
      </c>
      <c r="N14" s="57">
        <f>K14*L14</f>
        <v>420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6"/>
    </row>
    <row r="15" spans="1:26" ht="16.5" customHeight="1">
      <c r="A15" s="3"/>
      <c r="B15" s="75" t="s">
        <v>134</v>
      </c>
      <c r="C15" s="76"/>
      <c r="D15" s="76"/>
      <c r="E15" s="76"/>
      <c r="F15" s="76"/>
      <c r="G15" s="76"/>
      <c r="H15" s="76"/>
      <c r="I15" s="76"/>
      <c r="J15" s="77"/>
      <c r="K15" s="57">
        <v>1</v>
      </c>
      <c r="L15" s="57">
        <v>420</v>
      </c>
      <c r="M15" s="57" t="s">
        <v>148</v>
      </c>
      <c r="N15" s="57">
        <f>K15*L15</f>
        <v>420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6"/>
    </row>
    <row r="16" spans="1:26" ht="16.5" customHeight="1">
      <c r="A16" s="3"/>
      <c r="B16" s="75" t="s">
        <v>135</v>
      </c>
      <c r="C16" s="76"/>
      <c r="D16" s="76"/>
      <c r="E16" s="76"/>
      <c r="F16" s="76"/>
      <c r="G16" s="76"/>
      <c r="H16" s="76"/>
      <c r="I16" s="76"/>
      <c r="J16" s="77"/>
      <c r="K16" s="57">
        <v>1</v>
      </c>
      <c r="L16" s="57">
        <v>420</v>
      </c>
      <c r="M16" s="57" t="s">
        <v>148</v>
      </c>
      <c r="N16" s="57">
        <f>K16*L16</f>
        <v>420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6"/>
    </row>
    <row r="17" spans="1:25" ht="16.5" customHeight="1">
      <c r="A17" s="3"/>
      <c r="B17" s="75" t="s">
        <v>136</v>
      </c>
      <c r="C17" s="76"/>
      <c r="D17" s="76"/>
      <c r="E17" s="76"/>
      <c r="F17" s="76"/>
      <c r="G17" s="76"/>
      <c r="H17" s="76"/>
      <c r="I17" s="76"/>
      <c r="J17" s="77"/>
      <c r="K17" s="57">
        <v>1</v>
      </c>
      <c r="L17" s="57">
        <v>420</v>
      </c>
      <c r="M17" s="57" t="s">
        <v>148</v>
      </c>
      <c r="N17" s="57">
        <f t="shared" ref="N17:N19" si="1">K17*L17</f>
        <v>420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6"/>
    </row>
    <row r="18" spans="1:25" ht="16.5" customHeight="1">
      <c r="A18" s="3"/>
      <c r="B18" s="75" t="s">
        <v>137</v>
      </c>
      <c r="C18" s="76"/>
      <c r="D18" s="76"/>
      <c r="E18" s="76"/>
      <c r="F18" s="76"/>
      <c r="G18" s="76"/>
      <c r="H18" s="76"/>
      <c r="I18" s="76"/>
      <c r="J18" s="77"/>
      <c r="K18" s="57">
        <v>1</v>
      </c>
      <c r="L18" s="57">
        <v>420</v>
      </c>
      <c r="M18" s="57" t="s">
        <v>148</v>
      </c>
      <c r="N18" s="57">
        <f t="shared" si="1"/>
        <v>420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6"/>
    </row>
    <row r="19" spans="1:25" ht="16.5" customHeight="1">
      <c r="A19" s="3"/>
      <c r="B19" s="75" t="s">
        <v>138</v>
      </c>
      <c r="C19" s="76"/>
      <c r="D19" s="76"/>
      <c r="E19" s="76"/>
      <c r="F19" s="76"/>
      <c r="G19" s="76"/>
      <c r="H19" s="76"/>
      <c r="I19" s="76"/>
      <c r="J19" s="77"/>
      <c r="K19" s="57">
        <v>1</v>
      </c>
      <c r="L19" s="57">
        <v>420</v>
      </c>
      <c r="M19" s="57" t="s">
        <v>148</v>
      </c>
      <c r="N19" s="57">
        <f t="shared" si="1"/>
        <v>420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6"/>
    </row>
    <row r="20" spans="1:25" ht="16.5" customHeight="1">
      <c r="A20" s="3"/>
      <c r="B20" s="88" t="s">
        <v>152</v>
      </c>
      <c r="C20" s="87"/>
      <c r="D20" s="87"/>
      <c r="E20" s="87"/>
      <c r="F20" s="87"/>
      <c r="G20" s="87"/>
      <c r="H20" s="87"/>
      <c r="I20" s="87"/>
      <c r="J20" s="89"/>
      <c r="K20" s="59">
        <f>SUM(K10:K19)</f>
        <v>10</v>
      </c>
      <c r="L20" s="60"/>
      <c r="M20" s="61"/>
      <c r="N20" s="59">
        <f>SUM(N10:N19)</f>
        <v>4200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6"/>
    </row>
    <row r="21" spans="1:25" ht="16.5" customHeight="1">
      <c r="A21" s="3"/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6"/>
    </row>
    <row r="22" spans="1:25" ht="16.5" customHeight="1">
      <c r="B22" s="124" t="s">
        <v>157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6"/>
    </row>
    <row r="23" spans="1:25" ht="16.5" customHeight="1">
      <c r="A23" s="3"/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9"/>
    </row>
    <row r="24" spans="1:25" ht="16.5" customHeight="1">
      <c r="A24" s="3"/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6"/>
    </row>
    <row r="25" spans="1:25" ht="16.5" customHeight="1">
      <c r="A25" s="3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6"/>
    </row>
    <row r="26" spans="1:25" ht="16.5" customHeight="1">
      <c r="A26" s="3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6"/>
    </row>
    <row r="27" spans="1:25" ht="16.5" customHeight="1">
      <c r="A27" s="3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6"/>
    </row>
    <row r="28" spans="1:25" ht="16.5" customHeight="1">
      <c r="A28" s="3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6"/>
    </row>
    <row r="29" spans="1:25" ht="16.5" customHeight="1"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6"/>
    </row>
    <row r="30" spans="1:25" ht="16.5" customHeight="1"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6"/>
    </row>
    <row r="31" spans="1:25" ht="16.5" customHeight="1"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6"/>
    </row>
    <row r="32" spans="1:25" ht="16.5" customHeight="1"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6"/>
    </row>
    <row r="33" spans="2:25" ht="20.25" customHeight="1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6"/>
    </row>
    <row r="34" spans="2:25" ht="15.75" customHeight="1"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6"/>
    </row>
    <row r="35" spans="2:25" ht="15.75" customHeight="1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6"/>
    </row>
    <row r="36" spans="2:25"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6"/>
    </row>
    <row r="37" spans="2:25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6"/>
    </row>
    <row r="38" spans="2:25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6"/>
    </row>
    <row r="39" spans="2:25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6"/>
    </row>
    <row r="40" spans="2:25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6"/>
    </row>
    <row r="41" spans="2:25"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6"/>
    </row>
    <row r="42" spans="2:25">
      <c r="B42" s="54"/>
      <c r="C42" s="53"/>
      <c r="D42" s="53"/>
      <c r="E42" s="53"/>
      <c r="F42" s="53"/>
      <c r="G42" s="53"/>
      <c r="H42" s="53"/>
      <c r="I42" s="53"/>
      <c r="J42" s="53"/>
      <c r="K42" s="53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64"/>
    </row>
    <row r="43" spans="2:25">
      <c r="B43" s="75" t="s">
        <v>186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119"/>
    </row>
    <row r="44" spans="2:25">
      <c r="B44" s="90" t="s">
        <v>187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2"/>
    </row>
    <row r="45" spans="2:25" ht="16.5" thickBot="1">
      <c r="B45" s="93" t="s">
        <v>176</v>
      </c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5"/>
      <c r="N45" s="95"/>
      <c r="O45" s="95"/>
      <c r="P45" s="94"/>
      <c r="Q45" s="94"/>
      <c r="R45" s="94"/>
      <c r="S45" s="94"/>
      <c r="T45" s="94"/>
      <c r="U45" s="94"/>
      <c r="V45" s="94"/>
      <c r="W45" s="94"/>
      <c r="X45" s="94"/>
      <c r="Y45" s="96"/>
    </row>
    <row r="46" spans="2:25" ht="16.5" thickBot="1">
      <c r="B46" s="78" t="s">
        <v>154</v>
      </c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116" t="s">
        <v>177</v>
      </c>
      <c r="N46" s="117"/>
      <c r="O46" s="118"/>
      <c r="P46" s="48" t="s">
        <v>178</v>
      </c>
      <c r="Q46" s="48"/>
      <c r="R46" s="48"/>
      <c r="S46" s="99">
        <f>N20+Y11+P47+O48*250+K48*250</f>
        <v>4900</v>
      </c>
      <c r="T46" s="99"/>
      <c r="U46" s="99"/>
      <c r="V46" s="100" t="s">
        <v>179</v>
      </c>
      <c r="W46" s="100"/>
      <c r="X46" s="97">
        <f>S46*0.05</f>
        <v>245</v>
      </c>
      <c r="Y46" s="98"/>
    </row>
    <row r="47" spans="2:25" ht="16.5" thickBot="1">
      <c r="B47" s="81" t="s">
        <v>150</v>
      </c>
      <c r="C47" s="82"/>
      <c r="D47" s="82"/>
      <c r="E47" s="82"/>
      <c r="F47" s="82"/>
      <c r="G47" s="83"/>
      <c r="H47" s="134" t="s">
        <v>180</v>
      </c>
      <c r="I47" s="134"/>
      <c r="J47" s="134"/>
      <c r="K47" s="135"/>
      <c r="L47" s="138"/>
      <c r="M47" s="140"/>
      <c r="N47" s="136" t="s">
        <v>181</v>
      </c>
      <c r="O47" s="137"/>
      <c r="P47" s="138"/>
      <c r="Q47" s="139"/>
      <c r="R47" s="49" t="s">
        <v>182</v>
      </c>
      <c r="S47" s="50" t="s">
        <v>129</v>
      </c>
      <c r="T47" s="51"/>
      <c r="U47" s="72"/>
      <c r="V47" s="101">
        <f>X46+S46</f>
        <v>5145</v>
      </c>
      <c r="W47" s="102"/>
      <c r="X47" s="102"/>
      <c r="Y47" s="103"/>
    </row>
    <row r="48" spans="2:25" ht="16.5" thickBot="1">
      <c r="B48" s="84" t="s">
        <v>183</v>
      </c>
      <c r="C48" s="85"/>
      <c r="D48" s="85"/>
      <c r="E48" s="85"/>
      <c r="F48" s="68" t="s">
        <v>184</v>
      </c>
      <c r="G48" s="68"/>
      <c r="H48" s="68"/>
      <c r="I48" s="68"/>
      <c r="J48" s="55"/>
      <c r="K48" s="73"/>
      <c r="L48" s="41" t="s">
        <v>185</v>
      </c>
      <c r="M48" s="40"/>
      <c r="N48" s="42" t="s">
        <v>151</v>
      </c>
      <c r="O48" s="74"/>
      <c r="P48" s="43" t="s">
        <v>31</v>
      </c>
      <c r="Q48" s="44"/>
      <c r="R48" s="45"/>
      <c r="S48" s="56" t="s">
        <v>32</v>
      </c>
      <c r="T48" s="44"/>
      <c r="U48" s="44"/>
      <c r="V48" s="44"/>
      <c r="W48" s="44"/>
      <c r="X48" s="44"/>
      <c r="Y48" s="47"/>
    </row>
    <row r="50" ht="16.5" customHeight="1"/>
  </sheetData>
  <dataConsolidate/>
  <mergeCells count="57">
    <mergeCell ref="C3:E3"/>
    <mergeCell ref="G3:H3"/>
    <mergeCell ref="J3:L3"/>
    <mergeCell ref="Q3:U3"/>
    <mergeCell ref="P47:Q47"/>
    <mergeCell ref="L47:M47"/>
    <mergeCell ref="F1:Y1"/>
    <mergeCell ref="B7:Y7"/>
    <mergeCell ref="H5:T5"/>
    <mergeCell ref="C6:T6"/>
    <mergeCell ref="H2:J2"/>
    <mergeCell ref="R4:S4"/>
    <mergeCell ref="C5:F5"/>
    <mergeCell ref="W3:Y3"/>
    <mergeCell ref="V4:Y4"/>
    <mergeCell ref="U5:Y5"/>
    <mergeCell ref="B11:J11"/>
    <mergeCell ref="B12:J12"/>
    <mergeCell ref="E2:G2"/>
    <mergeCell ref="Q2:S2"/>
    <mergeCell ref="U6:Y6"/>
    <mergeCell ref="X8:X9"/>
    <mergeCell ref="O10:U10"/>
    <mergeCell ref="O8:U9"/>
    <mergeCell ref="M46:O46"/>
    <mergeCell ref="N43:Y43"/>
    <mergeCell ref="V8:V9"/>
    <mergeCell ref="W8:W9"/>
    <mergeCell ref="Y8:Y9"/>
    <mergeCell ref="B22:Y23"/>
    <mergeCell ref="B8:J9"/>
    <mergeCell ref="K8:K9"/>
    <mergeCell ref="L8:L9"/>
    <mergeCell ref="M8:M9"/>
    <mergeCell ref="N8:N9"/>
    <mergeCell ref="B10:J10"/>
    <mergeCell ref="B48:E48"/>
    <mergeCell ref="O11:U11"/>
    <mergeCell ref="B20:J20"/>
    <mergeCell ref="B44:Y44"/>
    <mergeCell ref="B16:J16"/>
    <mergeCell ref="B45:Y45"/>
    <mergeCell ref="B43:M43"/>
    <mergeCell ref="X46:Y46"/>
    <mergeCell ref="S46:U46"/>
    <mergeCell ref="V46:W46"/>
    <mergeCell ref="B17:J17"/>
    <mergeCell ref="B18:J18"/>
    <mergeCell ref="B19:J19"/>
    <mergeCell ref="V47:Y47"/>
    <mergeCell ref="H47:K47"/>
    <mergeCell ref="N47:O47"/>
    <mergeCell ref="B13:J13"/>
    <mergeCell ref="B15:J15"/>
    <mergeCell ref="B14:J14"/>
    <mergeCell ref="B46:L46"/>
    <mergeCell ref="B47:G47"/>
  </mergeCells>
  <phoneticPr fontId="1" type="noConversion"/>
  <dataValidations count="12">
    <dataValidation type="list" allowBlank="1" showInputMessage="1" showErrorMessage="1" sqref="O10">
      <formula1>飲料700</formula1>
    </dataValidation>
    <dataValidation type="list" allowBlank="1" showInputMessage="1" showErrorMessage="1" sqref="B10:B19">
      <formula1>小圓盤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7"/>
  <sheetViews>
    <sheetView workbookViewId="0">
      <selection activeCell="A4" sqref="A4"/>
    </sheetView>
  </sheetViews>
  <sheetFormatPr defaultRowHeight="15"/>
  <cols>
    <col min="1" max="1" width="24.125" style="1" customWidth="1"/>
    <col min="2" max="2" width="2.25" style="1" customWidth="1"/>
    <col min="3" max="3" width="33.125" style="1" customWidth="1"/>
    <col min="4" max="4" width="2.125" style="1" customWidth="1"/>
    <col min="5" max="5" width="24.375" style="1" customWidth="1"/>
    <col min="6" max="6" width="9" style="1"/>
    <col min="7" max="7" width="7" style="1" customWidth="1"/>
    <col min="8" max="8" width="24.25" style="1" customWidth="1"/>
    <col min="9" max="9" width="18.75" style="1" customWidth="1"/>
    <col min="10" max="10" width="36" style="1" customWidth="1"/>
    <col min="11" max="11" width="18.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188</v>
      </c>
      <c r="C2" s="1" t="s">
        <v>189</v>
      </c>
      <c r="E2" s="1" t="s">
        <v>190</v>
      </c>
      <c r="F2" s="1" t="s">
        <v>191</v>
      </c>
      <c r="G2" s="1">
        <v>1</v>
      </c>
      <c r="I2" s="1" t="s">
        <v>61</v>
      </c>
      <c r="J2" s="1" t="s">
        <v>77</v>
      </c>
      <c r="K2" s="1" t="s">
        <v>84</v>
      </c>
      <c r="L2" s="1" t="s">
        <v>100</v>
      </c>
    </row>
    <row r="3" spans="1:12">
      <c r="A3" s="1" t="s">
        <v>353</v>
      </c>
      <c r="C3" s="34" t="s">
        <v>192</v>
      </c>
      <c r="E3" s="1" t="s">
        <v>193</v>
      </c>
      <c r="F3" s="1" t="s">
        <v>194</v>
      </c>
      <c r="G3" s="1">
        <v>2</v>
      </c>
      <c r="I3" s="1" t="s">
        <v>62</v>
      </c>
      <c r="J3" s="1" t="s">
        <v>79</v>
      </c>
      <c r="K3" s="1" t="s">
        <v>85</v>
      </c>
      <c r="L3" s="1" t="s">
        <v>101</v>
      </c>
    </row>
    <row r="4" spans="1:12">
      <c r="A4" s="1" t="s">
        <v>195</v>
      </c>
      <c r="C4" s="34" t="s">
        <v>196</v>
      </c>
      <c r="E4" s="1" t="s">
        <v>197</v>
      </c>
      <c r="F4" s="1" t="s">
        <v>198</v>
      </c>
      <c r="G4" s="1">
        <v>3</v>
      </c>
      <c r="I4" s="1" t="s">
        <v>63</v>
      </c>
      <c r="K4" s="1" t="s">
        <v>86</v>
      </c>
    </row>
    <row r="5" spans="1:12">
      <c r="A5" s="1" t="s">
        <v>199</v>
      </c>
      <c r="C5" s="34" t="s">
        <v>200</v>
      </c>
      <c r="E5" s="1" t="s">
        <v>201</v>
      </c>
      <c r="G5" s="1">
        <v>4</v>
      </c>
      <c r="I5" s="1" t="s">
        <v>64</v>
      </c>
      <c r="J5" s="1" t="s">
        <v>78</v>
      </c>
      <c r="K5" s="1" t="s">
        <v>87</v>
      </c>
      <c r="L5" s="1" t="s">
        <v>102</v>
      </c>
    </row>
    <row r="6" spans="1:12">
      <c r="A6" s="1" t="s">
        <v>202</v>
      </c>
      <c r="C6" s="34" t="s">
        <v>203</v>
      </c>
      <c r="E6" s="1" t="s">
        <v>204</v>
      </c>
      <c r="F6" s="38" t="s">
        <v>205</v>
      </c>
      <c r="G6" s="1">
        <v>5</v>
      </c>
      <c r="I6" s="1" t="s">
        <v>65</v>
      </c>
      <c r="K6" s="1" t="s">
        <v>88</v>
      </c>
      <c r="L6" s="1" t="s">
        <v>103</v>
      </c>
    </row>
    <row r="7" spans="1:12">
      <c r="A7" s="1" t="s">
        <v>206</v>
      </c>
      <c r="C7" s="34" t="s">
        <v>207</v>
      </c>
      <c r="D7" s="34"/>
      <c r="E7" s="1" t="s">
        <v>208</v>
      </c>
      <c r="F7" s="39">
        <v>30</v>
      </c>
      <c r="G7" s="1">
        <v>6</v>
      </c>
      <c r="I7" s="1" t="s">
        <v>66</v>
      </c>
      <c r="K7" s="1" t="s">
        <v>89</v>
      </c>
      <c r="L7" s="1" t="s">
        <v>104</v>
      </c>
    </row>
    <row r="8" spans="1:12">
      <c r="A8" s="1" t="s">
        <v>209</v>
      </c>
      <c r="C8" s="35" t="s">
        <v>210</v>
      </c>
      <c r="E8" s="1" t="s">
        <v>211</v>
      </c>
      <c r="G8" s="1">
        <v>7</v>
      </c>
      <c r="H8" s="1" t="s">
        <v>212</v>
      </c>
      <c r="I8" s="1" t="s">
        <v>67</v>
      </c>
      <c r="L8" s="1" t="s">
        <v>105</v>
      </c>
    </row>
    <row r="9" spans="1:12">
      <c r="A9" s="1" t="s">
        <v>213</v>
      </c>
      <c r="C9" s="34" t="s">
        <v>214</v>
      </c>
      <c r="E9" s="1" t="s">
        <v>215</v>
      </c>
      <c r="G9" s="1">
        <v>8</v>
      </c>
      <c r="H9" s="1" t="s">
        <v>37</v>
      </c>
      <c r="I9" s="1" t="s">
        <v>68</v>
      </c>
      <c r="K9" s="1" t="s">
        <v>80</v>
      </c>
    </row>
    <row r="10" spans="1:12">
      <c r="A10" s="1" t="s">
        <v>216</v>
      </c>
      <c r="C10" s="34" t="s">
        <v>217</v>
      </c>
      <c r="E10" s="1" t="s">
        <v>218</v>
      </c>
      <c r="G10" s="1">
        <v>9</v>
      </c>
      <c r="H10" s="1" t="s">
        <v>219</v>
      </c>
      <c r="K10" s="1" t="s">
        <v>81</v>
      </c>
      <c r="L10" s="1" t="s">
        <v>106</v>
      </c>
    </row>
    <row r="11" spans="1:12">
      <c r="A11" s="1" t="s">
        <v>220</v>
      </c>
      <c r="C11" s="34" t="s">
        <v>221</v>
      </c>
      <c r="E11" s="1" t="s">
        <v>222</v>
      </c>
      <c r="G11" s="1">
        <v>10</v>
      </c>
      <c r="H11" s="1" t="s">
        <v>223</v>
      </c>
      <c r="I11" s="1" t="s">
        <v>69</v>
      </c>
      <c r="K11" s="1" t="s">
        <v>82</v>
      </c>
      <c r="L11" s="1" t="s">
        <v>107</v>
      </c>
    </row>
    <row r="12" spans="1:12">
      <c r="A12" s="1" t="s">
        <v>224</v>
      </c>
      <c r="C12" s="34" t="s">
        <v>0</v>
      </c>
      <c r="E12" s="1" t="s">
        <v>225</v>
      </c>
      <c r="G12" s="1">
        <v>11</v>
      </c>
      <c r="H12" s="1" t="s">
        <v>226</v>
      </c>
      <c r="I12" s="1" t="s">
        <v>70</v>
      </c>
      <c r="K12" s="1" t="s">
        <v>83</v>
      </c>
      <c r="L12" s="1" t="s">
        <v>108</v>
      </c>
    </row>
    <row r="13" spans="1:12">
      <c r="A13" s="1" t="s">
        <v>227</v>
      </c>
      <c r="C13" s="35" t="s">
        <v>1</v>
      </c>
      <c r="E13" s="1" t="s">
        <v>228</v>
      </c>
      <c r="G13" s="1">
        <v>12</v>
      </c>
      <c r="H13" s="1" t="s">
        <v>229</v>
      </c>
      <c r="I13" s="1" t="s">
        <v>71</v>
      </c>
      <c r="K13" s="1" t="s">
        <v>90</v>
      </c>
      <c r="L13" s="1" t="s">
        <v>109</v>
      </c>
    </row>
    <row r="14" spans="1:12">
      <c r="A14" s="1" t="s">
        <v>230</v>
      </c>
      <c r="C14" s="35" t="s">
        <v>231</v>
      </c>
      <c r="E14" s="1" t="s">
        <v>232</v>
      </c>
      <c r="H14" s="1" t="s">
        <v>233</v>
      </c>
      <c r="I14" s="1" t="s">
        <v>72</v>
      </c>
      <c r="K14" s="1" t="s">
        <v>91</v>
      </c>
      <c r="L14" s="1" t="s">
        <v>122</v>
      </c>
    </row>
    <row r="15" spans="1:12">
      <c r="A15" s="1" t="s">
        <v>234</v>
      </c>
      <c r="C15" s="34" t="s">
        <v>2</v>
      </c>
      <c r="E15" s="1" t="s">
        <v>235</v>
      </c>
      <c r="G15" s="1">
        <v>109</v>
      </c>
      <c r="H15" s="1" t="s">
        <v>236</v>
      </c>
      <c r="I15" s="1" t="s">
        <v>73</v>
      </c>
      <c r="L15" s="1" t="s">
        <v>123</v>
      </c>
    </row>
    <row r="16" spans="1:12">
      <c r="A16" s="1" t="s">
        <v>237</v>
      </c>
      <c r="C16" s="35" t="s">
        <v>238</v>
      </c>
      <c r="E16" s="1" t="s">
        <v>239</v>
      </c>
      <c r="G16" s="1">
        <v>110</v>
      </c>
      <c r="H16" s="1" t="s">
        <v>240</v>
      </c>
      <c r="I16" s="1" t="s">
        <v>74</v>
      </c>
      <c r="K16" s="1" t="s">
        <v>92</v>
      </c>
      <c r="L16" s="1" t="s">
        <v>124</v>
      </c>
    </row>
    <row r="17" spans="1:12">
      <c r="A17" s="1" t="s">
        <v>241</v>
      </c>
      <c r="C17" s="34" t="s">
        <v>242</v>
      </c>
      <c r="E17" s="1" t="s">
        <v>243</v>
      </c>
      <c r="G17" s="1">
        <v>111</v>
      </c>
      <c r="H17" s="1" t="s">
        <v>38</v>
      </c>
      <c r="I17" s="1" t="s">
        <v>75</v>
      </c>
      <c r="K17" s="1" t="s">
        <v>93</v>
      </c>
      <c r="L17" s="1" t="s">
        <v>125</v>
      </c>
    </row>
    <row r="18" spans="1:12">
      <c r="A18" s="1" t="s">
        <v>244</v>
      </c>
      <c r="C18" s="35" t="s">
        <v>245</v>
      </c>
      <c r="E18" s="1" t="s">
        <v>4</v>
      </c>
      <c r="G18" s="1">
        <v>112</v>
      </c>
      <c r="H18" s="1" t="s">
        <v>246</v>
      </c>
      <c r="I18" s="1" t="s">
        <v>76</v>
      </c>
      <c r="K18" s="1" t="s">
        <v>94</v>
      </c>
    </row>
    <row r="19" spans="1:12">
      <c r="A19" s="1" t="s">
        <v>247</v>
      </c>
      <c r="C19" s="34" t="s">
        <v>248</v>
      </c>
      <c r="E19" s="1" t="s">
        <v>249</v>
      </c>
      <c r="F19" s="1">
        <v>1</v>
      </c>
      <c r="G19" s="1">
        <v>113</v>
      </c>
      <c r="H19" s="1" t="s">
        <v>250</v>
      </c>
      <c r="I19" s="1" t="s">
        <v>251</v>
      </c>
      <c r="K19" s="1" t="s">
        <v>95</v>
      </c>
      <c r="L19" s="1" t="s">
        <v>110</v>
      </c>
    </row>
    <row r="20" spans="1:12">
      <c r="A20" s="1" t="s">
        <v>252</v>
      </c>
      <c r="C20" s="35" t="s">
        <v>253</v>
      </c>
      <c r="E20" s="1" t="s">
        <v>254</v>
      </c>
      <c r="F20" s="1">
        <v>2</v>
      </c>
      <c r="G20" s="1">
        <v>114</v>
      </c>
      <c r="H20" s="1" t="s">
        <v>255</v>
      </c>
      <c r="I20" s="1" t="s">
        <v>256</v>
      </c>
      <c r="L20" s="1" t="s">
        <v>111</v>
      </c>
    </row>
    <row r="21" spans="1:12">
      <c r="A21" s="1" t="s">
        <v>257</v>
      </c>
      <c r="C21" s="35" t="s">
        <v>258</v>
      </c>
      <c r="E21" s="1" t="s">
        <v>259</v>
      </c>
      <c r="F21" s="1">
        <v>3</v>
      </c>
      <c r="G21" s="1">
        <v>115</v>
      </c>
      <c r="H21" s="1" t="s">
        <v>39</v>
      </c>
      <c r="I21" s="1" t="s">
        <v>260</v>
      </c>
      <c r="K21" s="1" t="s">
        <v>96</v>
      </c>
      <c r="L21" s="1" t="s">
        <v>112</v>
      </c>
    </row>
    <row r="22" spans="1:12">
      <c r="A22" s="1" t="s">
        <v>350</v>
      </c>
      <c r="C22" s="35" t="s">
        <v>261</v>
      </c>
      <c r="E22" s="1" t="s">
        <v>262</v>
      </c>
      <c r="F22" s="1">
        <v>4</v>
      </c>
      <c r="G22" s="1">
        <v>116</v>
      </c>
      <c r="H22" s="1" t="s">
        <v>40</v>
      </c>
      <c r="I22" s="1" t="s">
        <v>263</v>
      </c>
      <c r="K22" s="1" t="s">
        <v>97</v>
      </c>
      <c r="L22" s="1" t="s">
        <v>113</v>
      </c>
    </row>
    <row r="23" spans="1:12">
      <c r="A23" s="1" t="s">
        <v>264</v>
      </c>
      <c r="C23" s="35" t="s">
        <v>265</v>
      </c>
      <c r="E23" s="1" t="s">
        <v>5</v>
      </c>
      <c r="F23" s="1">
        <v>5</v>
      </c>
      <c r="G23" s="1">
        <v>117</v>
      </c>
      <c r="H23" s="1" t="s">
        <v>41</v>
      </c>
      <c r="I23" s="1" t="s">
        <v>266</v>
      </c>
      <c r="K23" s="1" t="s">
        <v>98</v>
      </c>
      <c r="L23" s="1" t="s">
        <v>114</v>
      </c>
    </row>
    <row r="24" spans="1:12">
      <c r="A24" s="1" t="s">
        <v>267</v>
      </c>
      <c r="C24" s="34" t="s">
        <v>268</v>
      </c>
      <c r="E24" s="1" t="s">
        <v>269</v>
      </c>
      <c r="F24" s="1">
        <v>6</v>
      </c>
      <c r="G24" s="1">
        <v>118</v>
      </c>
      <c r="H24" s="1" t="s">
        <v>270</v>
      </c>
      <c r="I24" s="1" t="s">
        <v>271</v>
      </c>
      <c r="K24" s="1" t="s">
        <v>99</v>
      </c>
      <c r="L24" s="1" t="s">
        <v>115</v>
      </c>
    </row>
    <row r="25" spans="1:12">
      <c r="A25" s="1" t="s">
        <v>272</v>
      </c>
      <c r="C25" s="34" t="s">
        <v>273</v>
      </c>
      <c r="E25" s="1" t="s">
        <v>6</v>
      </c>
      <c r="F25" s="1">
        <v>7</v>
      </c>
      <c r="G25" s="1">
        <v>119</v>
      </c>
      <c r="I25" s="1" t="s">
        <v>274</v>
      </c>
      <c r="L25" s="1" t="s">
        <v>120</v>
      </c>
    </row>
    <row r="26" spans="1:12">
      <c r="A26" s="1" t="s">
        <v>275</v>
      </c>
      <c r="C26" s="34" t="s">
        <v>276</v>
      </c>
      <c r="E26" s="1" t="s">
        <v>7</v>
      </c>
      <c r="F26" s="1">
        <v>8</v>
      </c>
      <c r="G26" s="1">
        <v>120</v>
      </c>
      <c r="H26" s="1" t="s">
        <v>277</v>
      </c>
      <c r="L26" s="1" t="s">
        <v>121</v>
      </c>
    </row>
    <row r="27" spans="1:12">
      <c r="A27" s="1" t="s">
        <v>278</v>
      </c>
      <c r="C27" s="36" t="s">
        <v>279</v>
      </c>
      <c r="E27" s="1" t="s">
        <v>280</v>
      </c>
      <c r="F27" s="1">
        <v>9</v>
      </c>
      <c r="H27" s="1" t="s">
        <v>42</v>
      </c>
      <c r="I27" s="1">
        <v>1</v>
      </c>
    </row>
    <row r="28" spans="1:12">
      <c r="A28" s="1" t="s">
        <v>281</v>
      </c>
      <c r="C28" s="34" t="s">
        <v>282</v>
      </c>
      <c r="E28" s="1" t="s">
        <v>283</v>
      </c>
      <c r="F28" s="1">
        <v>10</v>
      </c>
      <c r="H28" s="1" t="s">
        <v>43</v>
      </c>
      <c r="I28" s="1">
        <v>2</v>
      </c>
      <c r="L28" s="1" t="s">
        <v>116</v>
      </c>
    </row>
    <row r="29" spans="1:12">
      <c r="A29" s="1" t="s">
        <v>284</v>
      </c>
      <c r="C29" s="35" t="s">
        <v>285</v>
      </c>
      <c r="E29" s="1" t="s">
        <v>8</v>
      </c>
      <c r="F29" s="1">
        <v>11</v>
      </c>
      <c r="H29" s="1" t="s">
        <v>44</v>
      </c>
      <c r="I29" s="1">
        <v>3</v>
      </c>
      <c r="L29" s="1" t="s">
        <v>117</v>
      </c>
    </row>
    <row r="30" spans="1:12">
      <c r="A30" s="1" t="s">
        <v>286</v>
      </c>
      <c r="C30" s="34" t="s">
        <v>287</v>
      </c>
      <c r="E30" s="1" t="s">
        <v>288</v>
      </c>
      <c r="F30" s="1">
        <v>12</v>
      </c>
      <c r="H30" s="1" t="s">
        <v>289</v>
      </c>
      <c r="I30" s="1">
        <v>4</v>
      </c>
      <c r="L30" s="1" t="s">
        <v>118</v>
      </c>
    </row>
    <row r="31" spans="1:12">
      <c r="A31" s="1" t="s">
        <v>290</v>
      </c>
      <c r="C31" s="37" t="s">
        <v>291</v>
      </c>
      <c r="E31" s="1" t="s">
        <v>292</v>
      </c>
      <c r="H31" s="1" t="s">
        <v>45</v>
      </c>
      <c r="L31" s="1" t="s">
        <v>119</v>
      </c>
    </row>
    <row r="32" spans="1:12">
      <c r="C32" s="34" t="s">
        <v>293</v>
      </c>
      <c r="E32" s="1" t="s">
        <v>294</v>
      </c>
      <c r="F32" s="1" t="s">
        <v>295</v>
      </c>
      <c r="H32" s="1" t="s">
        <v>46</v>
      </c>
      <c r="I32" s="1">
        <v>1</v>
      </c>
    </row>
    <row r="33" spans="3:9">
      <c r="C33" s="36" t="s">
        <v>296</v>
      </c>
      <c r="E33" s="1" t="s">
        <v>9</v>
      </c>
      <c r="F33" s="1" t="s">
        <v>297</v>
      </c>
      <c r="H33" s="1" t="s">
        <v>47</v>
      </c>
      <c r="I33" s="1">
        <v>2</v>
      </c>
    </row>
    <row r="34" spans="3:9">
      <c r="C34" s="1" t="s">
        <v>298</v>
      </c>
      <c r="E34" s="1" t="s">
        <v>299</v>
      </c>
      <c r="H34" s="1" t="s">
        <v>300</v>
      </c>
      <c r="I34" s="1">
        <v>3</v>
      </c>
    </row>
    <row r="35" spans="3:9">
      <c r="C35" s="1" t="s">
        <v>301</v>
      </c>
      <c r="E35" s="1" t="s">
        <v>302</v>
      </c>
      <c r="F35" s="1">
        <v>1</v>
      </c>
      <c r="H35" s="1" t="s">
        <v>48</v>
      </c>
      <c r="I35" s="1">
        <v>4</v>
      </c>
    </row>
    <row r="36" spans="3:9">
      <c r="C36" s="1" t="s">
        <v>303</v>
      </c>
      <c r="E36" s="1" t="s">
        <v>304</v>
      </c>
      <c r="F36" s="1">
        <v>2</v>
      </c>
      <c r="H36" s="1" t="s">
        <v>49</v>
      </c>
      <c r="I36" s="1">
        <v>5</v>
      </c>
    </row>
    <row r="37" spans="3:9">
      <c r="C37" s="1" t="s">
        <v>305</v>
      </c>
      <c r="E37" s="1" t="s">
        <v>10</v>
      </c>
      <c r="F37" s="1">
        <v>3</v>
      </c>
      <c r="H37" s="1" t="s">
        <v>50</v>
      </c>
      <c r="I37" s="1">
        <v>6</v>
      </c>
    </row>
    <row r="38" spans="3:9">
      <c r="C38" s="1" t="s">
        <v>306</v>
      </c>
      <c r="E38" s="1" t="s">
        <v>11</v>
      </c>
      <c r="F38" s="1">
        <v>4</v>
      </c>
      <c r="H38" s="1" t="s">
        <v>51</v>
      </c>
      <c r="I38" s="1">
        <v>7</v>
      </c>
    </row>
    <row r="39" spans="3:9">
      <c r="C39" s="1" t="s">
        <v>307</v>
      </c>
      <c r="E39" s="1" t="s">
        <v>12</v>
      </c>
      <c r="F39" s="1">
        <v>5</v>
      </c>
      <c r="H39" s="1" t="s">
        <v>52</v>
      </c>
      <c r="I39" s="1">
        <v>8</v>
      </c>
    </row>
    <row r="40" spans="3:9">
      <c r="C40" s="1" t="s">
        <v>308</v>
      </c>
      <c r="E40" s="1" t="s">
        <v>309</v>
      </c>
      <c r="F40" s="1">
        <v>6</v>
      </c>
      <c r="H40" s="1" t="s">
        <v>53</v>
      </c>
      <c r="I40" s="1">
        <v>9</v>
      </c>
    </row>
    <row r="41" spans="3:9">
      <c r="C41" s="1" t="s">
        <v>310</v>
      </c>
      <c r="E41" s="1" t="s">
        <v>311</v>
      </c>
      <c r="F41" s="1">
        <v>7</v>
      </c>
      <c r="H41" s="1" t="s">
        <v>54</v>
      </c>
      <c r="I41" s="1">
        <v>10</v>
      </c>
    </row>
    <row r="42" spans="3:9">
      <c r="C42" s="1" t="s">
        <v>312</v>
      </c>
      <c r="E42" s="1" t="s">
        <v>313</v>
      </c>
      <c r="F42" s="1">
        <v>8</v>
      </c>
      <c r="H42" s="1" t="s">
        <v>55</v>
      </c>
    </row>
    <row r="43" spans="3:9">
      <c r="C43" s="1" t="s">
        <v>314</v>
      </c>
      <c r="E43" s="1" t="s">
        <v>13</v>
      </c>
      <c r="F43" s="1">
        <v>9</v>
      </c>
      <c r="H43" s="1" t="s">
        <v>56</v>
      </c>
    </row>
    <row r="44" spans="3:9">
      <c r="C44" s="1" t="s">
        <v>315</v>
      </c>
      <c r="E44" s="1" t="s">
        <v>352</v>
      </c>
      <c r="F44" s="1">
        <v>10</v>
      </c>
      <c r="H44" s="1" t="s">
        <v>57</v>
      </c>
    </row>
    <row r="45" spans="3:9">
      <c r="C45" s="1" t="s">
        <v>316</v>
      </c>
      <c r="E45" s="1" t="s">
        <v>317</v>
      </c>
      <c r="F45" s="1">
        <v>11</v>
      </c>
      <c r="H45" s="1" t="s">
        <v>58</v>
      </c>
    </row>
    <row r="46" spans="3:9">
      <c r="C46" s="1" t="s">
        <v>318</v>
      </c>
      <c r="E46" s="1" t="s">
        <v>14</v>
      </c>
      <c r="F46" s="1">
        <v>12</v>
      </c>
      <c r="H46" s="1" t="s">
        <v>59</v>
      </c>
    </row>
    <row r="47" spans="3:9">
      <c r="C47" s="1" t="s">
        <v>319</v>
      </c>
      <c r="E47" s="1" t="s">
        <v>15</v>
      </c>
      <c r="F47" s="1">
        <v>13</v>
      </c>
      <c r="H47" s="1" t="s">
        <v>60</v>
      </c>
    </row>
    <row r="48" spans="3:9">
      <c r="C48" s="1" t="s">
        <v>320</v>
      </c>
      <c r="E48" s="1" t="s">
        <v>16</v>
      </c>
      <c r="F48" s="1">
        <v>14</v>
      </c>
    </row>
    <row r="49" spans="3:8">
      <c r="C49" s="1" t="s">
        <v>321</v>
      </c>
      <c r="E49" s="1" t="s">
        <v>322</v>
      </c>
      <c r="F49" s="1">
        <v>15</v>
      </c>
      <c r="H49" s="1" t="s">
        <v>323</v>
      </c>
    </row>
    <row r="50" spans="3:8">
      <c r="C50" s="1" t="s">
        <v>324</v>
      </c>
      <c r="E50" s="1" t="s">
        <v>17</v>
      </c>
      <c r="F50" s="1">
        <v>16</v>
      </c>
      <c r="H50" s="1" t="s">
        <v>325</v>
      </c>
    </row>
    <row r="51" spans="3:8">
      <c r="C51" s="1" t="s">
        <v>326</v>
      </c>
      <c r="E51" s="1" t="s">
        <v>18</v>
      </c>
      <c r="F51" s="1">
        <v>17</v>
      </c>
    </row>
    <row r="52" spans="3:8">
      <c r="C52" s="1" t="s">
        <v>327</v>
      </c>
      <c r="E52" s="1" t="s">
        <v>19</v>
      </c>
      <c r="F52" s="1">
        <v>18</v>
      </c>
    </row>
    <row r="53" spans="3:8">
      <c r="C53" s="1" t="s">
        <v>328</v>
      </c>
      <c r="E53" s="1" t="s">
        <v>20</v>
      </c>
      <c r="F53" s="1">
        <v>19</v>
      </c>
    </row>
    <row r="54" spans="3:8">
      <c r="C54" s="1" t="s">
        <v>329</v>
      </c>
      <c r="E54" s="1" t="s">
        <v>330</v>
      </c>
      <c r="F54" s="1">
        <v>20</v>
      </c>
    </row>
    <row r="55" spans="3:8">
      <c r="C55" s="1" t="s">
        <v>331</v>
      </c>
      <c r="E55" s="1" t="s">
        <v>21</v>
      </c>
      <c r="F55" s="1">
        <v>21</v>
      </c>
    </row>
    <row r="56" spans="3:8">
      <c r="C56" s="1" t="s">
        <v>332</v>
      </c>
      <c r="E56" s="1" t="s">
        <v>22</v>
      </c>
      <c r="F56" s="1">
        <v>22</v>
      </c>
    </row>
    <row r="57" spans="3:8">
      <c r="C57" s="1" t="s">
        <v>333</v>
      </c>
      <c r="E57" s="1" t="s">
        <v>23</v>
      </c>
      <c r="F57" s="1">
        <v>23</v>
      </c>
    </row>
    <row r="58" spans="3:8">
      <c r="C58" s="1" t="s">
        <v>334</v>
      </c>
      <c r="E58" s="1" t="s">
        <v>24</v>
      </c>
      <c r="F58" s="1">
        <v>24</v>
      </c>
    </row>
    <row r="59" spans="3:8">
      <c r="C59" s="1" t="s">
        <v>335</v>
      </c>
      <c r="E59" s="1" t="s">
        <v>25</v>
      </c>
      <c r="F59" s="1">
        <v>25</v>
      </c>
    </row>
    <row r="60" spans="3:8">
      <c r="C60" s="1" t="s">
        <v>336</v>
      </c>
      <c r="E60" s="1" t="s">
        <v>337</v>
      </c>
      <c r="F60" s="1">
        <v>26</v>
      </c>
    </row>
    <row r="61" spans="3:8">
      <c r="C61" s="1" t="s">
        <v>338</v>
      </c>
      <c r="E61" s="1" t="s">
        <v>27</v>
      </c>
      <c r="F61" s="1">
        <v>27</v>
      </c>
    </row>
    <row r="62" spans="3:8">
      <c r="C62" s="1" t="s">
        <v>339</v>
      </c>
      <c r="E62" s="1" t="s">
        <v>28</v>
      </c>
      <c r="F62" s="1">
        <v>28</v>
      </c>
    </row>
    <row r="63" spans="3:8">
      <c r="E63" s="1" t="s">
        <v>340</v>
      </c>
      <c r="F63" s="1">
        <v>29</v>
      </c>
    </row>
    <row r="64" spans="3:8">
      <c r="E64" s="1" t="s">
        <v>341</v>
      </c>
      <c r="F64" s="1">
        <v>30</v>
      </c>
    </row>
    <row r="65" spans="5:6">
      <c r="E65" s="1" t="s">
        <v>30</v>
      </c>
      <c r="F65" s="1">
        <v>31</v>
      </c>
    </row>
    <row r="66" spans="5:6">
      <c r="E66" s="1" t="s">
        <v>3</v>
      </c>
    </row>
    <row r="68" spans="5:6">
      <c r="E68" s="1" t="s">
        <v>342</v>
      </c>
    </row>
    <row r="69" spans="5:6">
      <c r="E69" s="1" t="s">
        <v>343</v>
      </c>
    </row>
    <row r="70" spans="5:6">
      <c r="E70" s="1" t="s">
        <v>344</v>
      </c>
    </row>
    <row r="71" spans="5:6">
      <c r="E71" s="1" t="s">
        <v>345</v>
      </c>
    </row>
    <row r="72" spans="5:6">
      <c r="E72" s="1" t="s">
        <v>346</v>
      </c>
    </row>
    <row r="73" spans="5:6">
      <c r="E73" s="1" t="s">
        <v>347</v>
      </c>
    </row>
    <row r="74" spans="5:6">
      <c r="E74" s="1" t="s">
        <v>228</v>
      </c>
    </row>
    <row r="75" spans="5:6">
      <c r="E75" s="1" t="s">
        <v>348</v>
      </c>
    </row>
    <row r="76" spans="5:6">
      <c r="E76" s="1" t="s">
        <v>235</v>
      </c>
    </row>
    <row r="77" spans="5:6">
      <c r="E77" s="1" t="s">
        <v>239</v>
      </c>
    </row>
    <row r="78" spans="5:6">
      <c r="E78" s="1" t="s">
        <v>349</v>
      </c>
    </row>
    <row r="79" spans="5:6">
      <c r="E79" s="1" t="s">
        <v>4</v>
      </c>
    </row>
    <row r="80" spans="5:6">
      <c r="E80" s="1" t="s">
        <v>249</v>
      </c>
    </row>
    <row r="81" spans="5:5">
      <c r="E81" s="1" t="s">
        <v>254</v>
      </c>
    </row>
    <row r="82" spans="5:5">
      <c r="E82" s="1" t="s">
        <v>259</v>
      </c>
    </row>
    <row r="83" spans="5:5">
      <c r="E83" s="1" t="s">
        <v>262</v>
      </c>
    </row>
    <row r="84" spans="5:5">
      <c r="E84" s="1" t="s">
        <v>5</v>
      </c>
    </row>
    <row r="85" spans="5:5">
      <c r="E85" s="1" t="s">
        <v>269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280</v>
      </c>
    </row>
    <row r="89" spans="5:5">
      <c r="E89" s="1" t="s">
        <v>283</v>
      </c>
    </row>
    <row r="90" spans="5:5">
      <c r="E90" s="1" t="s">
        <v>8</v>
      </c>
    </row>
    <row r="91" spans="5:5">
      <c r="E91" s="1" t="s">
        <v>288</v>
      </c>
    </row>
    <row r="92" spans="5:5">
      <c r="E92" s="1" t="s">
        <v>292</v>
      </c>
    </row>
    <row r="93" spans="5:5">
      <c r="E93" s="1" t="s">
        <v>294</v>
      </c>
    </row>
    <row r="94" spans="5:5">
      <c r="E94" s="1" t="s">
        <v>9</v>
      </c>
    </row>
    <row r="95" spans="5:5">
      <c r="E95" s="1" t="s">
        <v>299</v>
      </c>
    </row>
    <row r="96" spans="5:5">
      <c r="E96" s="1" t="s">
        <v>302</v>
      </c>
    </row>
    <row r="97" spans="5:5">
      <c r="E97" s="1" t="s">
        <v>304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309</v>
      </c>
    </row>
    <row r="102" spans="5:5">
      <c r="E102" s="1" t="s">
        <v>311</v>
      </c>
    </row>
    <row r="103" spans="5:5">
      <c r="E103" s="1" t="s">
        <v>313</v>
      </c>
    </row>
    <row r="104" spans="5:5">
      <c r="E104" s="1" t="s">
        <v>13</v>
      </c>
    </row>
    <row r="105" spans="5:5">
      <c r="E105" s="1" t="s">
        <v>352</v>
      </c>
    </row>
    <row r="106" spans="5:5">
      <c r="E106" s="1" t="s">
        <v>317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322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330</v>
      </c>
    </row>
    <row r="116" spans="5:5">
      <c r="E116" s="1" t="s">
        <v>21</v>
      </c>
    </row>
    <row r="117" spans="5:5">
      <c r="E117" s="1" t="s">
        <v>22</v>
      </c>
    </row>
    <row r="118" spans="5:5">
      <c r="E118" s="1" t="s">
        <v>23</v>
      </c>
    </row>
    <row r="119" spans="5:5">
      <c r="E119" s="1" t="s">
        <v>24</v>
      </c>
    </row>
    <row r="120" spans="5:5">
      <c r="E120" s="1" t="s">
        <v>25</v>
      </c>
    </row>
    <row r="121" spans="5:5">
      <c r="E121" s="1" t="s">
        <v>26</v>
      </c>
    </row>
    <row r="122" spans="5:5">
      <c r="E122" s="1" t="s">
        <v>27</v>
      </c>
    </row>
    <row r="123" spans="5:5">
      <c r="E123" s="1" t="s">
        <v>28</v>
      </c>
    </row>
    <row r="124" spans="5:5">
      <c r="E124" s="1" t="s">
        <v>29</v>
      </c>
    </row>
    <row r="125" spans="5:5">
      <c r="E125" s="1" t="s">
        <v>341</v>
      </c>
    </row>
    <row r="126" spans="5:5">
      <c r="E126" s="1" t="s">
        <v>30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user1f</cp:lastModifiedBy>
  <cp:lastPrinted>2020-10-26T06:51:23Z</cp:lastPrinted>
  <dcterms:created xsi:type="dcterms:W3CDTF">2020-10-20T01:57:28Z</dcterms:created>
  <dcterms:modified xsi:type="dcterms:W3CDTF">2022-09-02T07:21:31Z</dcterms:modified>
</cp:coreProperties>
</file>