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V14" i="1" l="1"/>
  <c r="V21" i="1"/>
  <c r="K31" i="1"/>
  <c r="V36" i="1"/>
  <c r="K40" i="1"/>
  <c r="Y35" i="1"/>
  <c r="Y34" i="1"/>
  <c r="Y33" i="1"/>
  <c r="Y32" i="1"/>
  <c r="Y31" i="1"/>
  <c r="Y36" i="1" s="1"/>
  <c r="V27" i="1"/>
  <c r="Y26" i="1"/>
  <c r="Y25" i="1"/>
  <c r="Y27" i="1" s="1"/>
  <c r="Y20" i="1"/>
  <c r="Y19" i="1"/>
  <c r="Y21" i="1" s="1"/>
  <c r="Y12" i="1"/>
  <c r="Y11" i="1"/>
  <c r="Y10" i="1"/>
  <c r="N39" i="1"/>
  <c r="N38" i="1"/>
  <c r="N37" i="1"/>
  <c r="N36" i="1"/>
  <c r="N35" i="1"/>
  <c r="N40" i="1" s="1"/>
  <c r="N30" i="1"/>
  <c r="N29" i="1"/>
  <c r="N28" i="1"/>
  <c r="N27" i="1"/>
  <c r="N26" i="1"/>
  <c r="N25" i="1" l="1"/>
  <c r="Y13" i="1"/>
  <c r="Y14" i="1" s="1"/>
  <c r="N24" i="1"/>
  <c r="N23" i="1"/>
  <c r="N22" i="1"/>
  <c r="N21" i="1"/>
  <c r="N20" i="1"/>
  <c r="N19" i="1" l="1"/>
  <c r="N18" i="1" l="1"/>
  <c r="N17" i="1"/>
  <c r="N16" i="1" l="1"/>
  <c r="N15" i="1" l="1"/>
  <c r="N11" i="1" l="1"/>
  <c r="N10" i="1"/>
  <c r="N14" i="1"/>
  <c r="N13" i="1"/>
  <c r="N12" i="1"/>
  <c r="N31" i="1" l="1"/>
  <c r="S46" i="1" s="1"/>
  <c r="X46" i="1" s="1"/>
  <c r="V47" i="1" s="1"/>
</calcChain>
</file>

<file path=xl/sharedStrings.xml><?xml version="1.0" encoding="utf-8"?>
<sst xmlns="http://schemas.openxmlformats.org/spreadsheetml/2006/main" count="500" uniqueCount="375">
  <si>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</si>
  <si>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</si>
  <si>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</si>
  <si>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</si>
  <si>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</si>
  <si>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</si>
  <si>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</si>
  <si>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</si>
  <si>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</si>
  <si>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</si>
  <si>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</si>
  <si>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</si>
  <si>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</si>
  <si>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</si>
  <si>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</si>
  <si>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</si>
  <si>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</si>
  <si>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</si>
  <si>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</si>
  <si>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</si>
  <si>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</si>
  <si>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Q42鮮菇炒青江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</si>
  <si>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</si>
  <si>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</si>
  <si>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</si>
  <si>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</si>
  <si>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</si>
  <si>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</si>
  <si>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</si>
  <si>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</si>
  <si>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</si>
  <si>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</si>
  <si>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</si>
  <si>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</si>
  <si>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</si>
  <si>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</si>
  <si>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</si>
  <si>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C06港式蘿蔔糕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</si>
  <si>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</si>
  <si>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</si>
  <si>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</si>
  <si>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</si>
  <si>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</si>
  <si>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</si>
  <si>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</si>
  <si>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</si>
  <si>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</si>
  <si>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</si>
  <si>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</si>
  <si>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</si>
  <si>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</si>
  <si>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</si>
  <si>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</si>
  <si>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</si>
  <si>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</si>
  <si>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</si>
  <si>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</si>
  <si>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</si>
  <si>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</si>
  <si>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</si>
  <si>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</si>
  <si>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</si>
  <si>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</si>
  <si>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</si>
  <si>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</si>
  <si>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</si>
  <si>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</si>
  <si>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</si>
  <si>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</si>
  <si>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</si>
  <si>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</si>
  <si>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</si>
  <si>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</si>
  <si>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</si>
  <si>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</si>
  <si>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</si>
  <si>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</si>
  <si>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</si>
  <si>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</si>
  <si>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</si>
  <si>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</si>
  <si>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</si>
  <si>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</si>
  <si>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</si>
  <si>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</si>
  <si>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</si>
  <si>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</si>
  <si>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</si>
  <si>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</si>
  <si>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</si>
  <si>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</si>
  <si>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</si>
  <si>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</si>
  <si>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</si>
  <si>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</si>
  <si>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</si>
  <si>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</si>
  <si>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</si>
  <si>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</si>
  <si>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</si>
  <si>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</si>
  <si>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</si>
  <si>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</si>
  <si>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</si>
  <si>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</si>
  <si>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</si>
  <si>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</si>
  <si>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</si>
  <si>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</si>
  <si>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</si>
  <si>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</si>
  <si>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</si>
  <si>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</si>
  <si>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</si>
  <si>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</si>
  <si>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</si>
  <si>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</si>
  <si>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</si>
  <si>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</si>
  <si>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</si>
  <si>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</si>
  <si>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</si>
  <si>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</si>
  <si>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</si>
  <si>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</si>
  <si>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t>分送達</t>
    <phoneticPr fontId="2" type="noConversion"/>
  </si>
  <si>
    <r>
      <rPr>
        <sz val="12"/>
        <color rgb="FF231F20"/>
        <rFont val="微軟正黑體"/>
        <family val="2"/>
        <charset val="136"/>
      </rPr>
      <t>本張總計：</t>
    </r>
  </si>
  <si>
    <t>小計：</t>
    <phoneticPr fontId="1" type="noConversion"/>
  </si>
  <si>
    <t>西式點心品項</t>
    <phoneticPr fontId="1" type="noConversion"/>
  </si>
  <si>
    <t>Q01港式脆皮烤鴨</t>
  </si>
  <si>
    <t>A01大理石慕斯  24個 黑森林  24個</t>
  </si>
  <si>
    <t>A03燻雞堡沙拉18個 壽司蛋糕20個</t>
  </si>
  <si>
    <t>Q04港式脆皮燒肉</t>
  </si>
  <si>
    <t>K08b什錦米粉(約30碗)</t>
  </si>
  <si>
    <t>A06水果塔總匯拼盤             約35個</t>
  </si>
  <si>
    <t>A20精緻壽司綜合A款          約60片</t>
  </si>
  <si>
    <t>C01招牌糖醋排骨</t>
  </si>
  <si>
    <t>C02招牌鳳梨蝦球</t>
  </si>
  <si>
    <t>Q08紹興醉雞腿 (去骨)</t>
  </si>
  <si>
    <t>Q10台式蒜味香腸</t>
  </si>
  <si>
    <t>Q16焗烤海鮮貝</t>
  </si>
  <si>
    <t>Q19脆皮卡啦雞翅</t>
  </si>
  <si>
    <t>Q28酥炸珍珠蝦捲</t>
  </si>
  <si>
    <t>C12檸濛雞柳、奇異果</t>
  </si>
  <si>
    <r>
      <t>A20精緻壽司A款</t>
    </r>
    <r>
      <rPr>
        <sz val="8"/>
        <color theme="1"/>
        <rFont val="微軟正黑體"/>
        <family val="2"/>
        <charset val="136"/>
      </rPr>
      <t xml:space="preserve"> (約60片)</t>
    </r>
    <phoneticPr fontId="1" type="noConversion"/>
  </si>
  <si>
    <r>
      <t xml:space="preserve">中西式餐點預算金額約35000元B款菜單 </t>
    </r>
    <r>
      <rPr>
        <b/>
        <sz val="11"/>
        <color rgb="FFFF0000"/>
        <rFont val="微軟正黑體"/>
        <family val="2"/>
        <charset val="136"/>
      </rPr>
      <t>(建議用餐人數約80-95人)</t>
    </r>
    <phoneticPr fontId="1" type="noConversion"/>
  </si>
  <si>
    <t>●外送區域及運費按此</t>
    <phoneticPr fontId="1" type="noConversion"/>
  </si>
  <si>
    <t>●租長桌(最多4張)</t>
    <phoneticPr fontId="2" type="noConversion"/>
  </si>
  <si>
    <t>桌巾</t>
    <phoneticPr fontId="2" type="noConversion"/>
  </si>
  <si>
    <t>小計：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</si>
  <si>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</si>
  <si>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</si>
  <si>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</si>
  <si>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</si>
  <si>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</si>
  <si>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</si>
  <si>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大銀盤</t>
    <phoneticPr fontId="1" type="noConversion"/>
  </si>
  <si>
    <t>50杯</t>
    <phoneticPr fontId="1" type="noConversion"/>
  </si>
  <si>
    <t>50碗</t>
    <phoneticPr fontId="1" type="noConversion"/>
  </si>
  <si>
    <t>12個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</si>
  <si>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</si>
  <si>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</si>
  <si>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</si>
  <si>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</si>
  <si>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</si>
  <si>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</si>
  <si>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</si>
  <si>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</si>
  <si>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</si>
  <si>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</si>
  <si>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</si>
  <si>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</si>
  <si>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</si>
  <si>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</si>
  <si>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</si>
  <si>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</si>
  <si>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</si>
  <si>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</si>
  <si>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</si>
  <si>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</si>
  <si>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</si>
  <si>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</si>
  <si>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</si>
  <si>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</si>
  <si>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主食品項</t>
    <phoneticPr fontId="1" type="noConversion"/>
  </si>
  <si>
    <t>主菜品項</t>
    <phoneticPr fontId="1" type="noConversion"/>
  </si>
  <si>
    <t>外燴冷熱飲品項</t>
    <phoneticPr fontId="1" type="noConversion"/>
  </si>
  <si>
    <t>外燴熱湯甜點品項</t>
    <phoneticPr fontId="1" type="noConversion"/>
  </si>
  <si>
    <t>燒賣品項</t>
    <phoneticPr fontId="1" type="noConversion"/>
  </si>
  <si>
    <t>西式點心品項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</si>
  <si>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</si>
  <si>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</si>
  <si>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</si>
  <si>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</si>
  <si>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250元/張</t>
    <phoneticPr fontId="2" type="noConversion"/>
  </si>
  <si>
    <t>新增品項請在這邊填寫產品編號、單價及數量：</t>
    <phoneticPr fontId="1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</si>
  <si>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</si>
  <si>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</si>
  <si>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</si>
  <si>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</si>
  <si>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</si>
  <si>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 xml:space="preserve">圓盤尺寸:直徑33CM 大銀盤尺寸：60cm×36cm  </t>
    <phoneticPr fontId="1" type="noConversion"/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</si>
  <si>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</si>
  <si>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</si>
  <si>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</si>
  <si>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</si>
  <si>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</si>
  <si>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</si>
  <si>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</si>
  <si>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</si>
  <si>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</si>
  <si>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</si>
  <si>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</si>
  <si>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</si>
  <si>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</si>
  <si>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</si>
  <si>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</si>
  <si>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</si>
  <si>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</si>
  <si>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</si>
  <si>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</si>
  <si>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</si>
  <si>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</si>
  <si>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</si>
  <si>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</si>
  <si>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</si>
  <si>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</si>
  <si>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</si>
  <si>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</si>
  <si>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</si>
  <si>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</si>
  <si>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</si>
  <si>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</si>
  <si>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</si>
  <si>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</si>
  <si>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</si>
  <si>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</si>
  <si>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</si>
  <si>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</si>
  <si>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</si>
  <si>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</si>
  <si>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</si>
  <si>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</si>
  <si>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</si>
  <si>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</si>
  <si>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</si>
  <si>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</si>
  <si>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</si>
  <si>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</si>
  <si>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</si>
  <si>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</si>
  <si>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</si>
  <si>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</si>
  <si>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</si>
  <si>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</si>
  <si>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</si>
  <si>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</si>
  <si>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</si>
  <si>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</si>
  <si>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</si>
  <si>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</si>
  <si>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</si>
  <si>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</si>
  <si>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</si>
  <si>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</si>
  <si>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</si>
  <si>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</si>
  <si>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</si>
  <si>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</si>
  <si>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</si>
  <si>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</si>
  <si>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</si>
  <si>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</si>
  <si>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</si>
  <si>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</si>
  <si>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</si>
  <si>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</si>
  <si>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</si>
  <si>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</si>
  <si>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</si>
  <si>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</si>
  <si>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</si>
  <si>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</si>
  <si>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</si>
  <si>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</si>
  <si>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</si>
  <si>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</si>
  <si>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</si>
  <si>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</si>
  <si>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</si>
  <si>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</si>
  <si>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</si>
  <si>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</si>
  <si>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</si>
  <si>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</si>
  <si>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</si>
  <si>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</si>
  <si>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</si>
  <si>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</si>
  <si>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</si>
  <si>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</si>
  <si>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</si>
  <si>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</si>
  <si>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</si>
  <si>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</si>
  <si>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</si>
  <si>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</si>
  <si>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</si>
  <si>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</si>
  <si>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</si>
  <si>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</si>
  <si>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</si>
  <si>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</si>
  <si>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</si>
  <si>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</si>
  <si>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</si>
  <si>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</si>
  <si>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</si>
  <si>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</si>
  <si>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</si>
  <si>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</si>
  <si>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</si>
  <si>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</si>
  <si>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</si>
  <si>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</si>
  <si>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</si>
  <si>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</si>
  <si>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</si>
  <si>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</si>
  <si>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</si>
  <si>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</si>
  <si>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</si>
  <si>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</si>
  <si>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</si>
  <si>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</si>
  <si>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</si>
  <si>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</si>
  <si>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</si>
  <si>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</si>
  <si>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</si>
  <si>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</si>
  <si>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</si>
  <si>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</si>
  <si>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</si>
  <si>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</si>
  <si>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</si>
  <si>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</si>
  <si>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</si>
  <si>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</si>
  <si>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</si>
  <si>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</si>
  <si>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</si>
  <si>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</si>
  <si>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</si>
  <si>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</si>
  <si>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</si>
  <si>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</si>
  <si>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</si>
  <si>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</si>
  <si>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</si>
  <si>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</si>
  <si>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</si>
  <si>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</si>
  <si>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</si>
  <si>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</si>
  <si>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</si>
  <si>
    <t>Q03廣式蜜汁叉燒肉</t>
    <phoneticPr fontId="1" type="noConversion"/>
  </si>
  <si>
    <t>Q04港式脆皮燒肉</t>
    <phoneticPr fontId="1" type="noConversion"/>
  </si>
  <si>
    <t>Q05招牌鹽水雞</t>
    <phoneticPr fontId="1" type="noConversion"/>
  </si>
  <si>
    <t>Q07台式蜜汁香腸</t>
    <phoneticPr fontId="1" type="noConversion"/>
  </si>
  <si>
    <t>Q08紹興醉雞腿 (去骨)</t>
    <phoneticPr fontId="1" type="noConversion"/>
  </si>
  <si>
    <t>Q02古法煙燻蔗香烤雞</t>
  </si>
  <si>
    <t>A01大理石慕斯 約24個 黑森林 約24個</t>
  </si>
  <si>
    <t>A03燻雞堡沙拉約18個 壽司蛋糕約20個</t>
  </si>
  <si>
    <t>A10咖啡慕斯  約24個 水果安娜  約24個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</si>
</sst>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vertical="center" textRotation="255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textRotation="255"/>
    </xf>
    <xf numFmtId="0" fontId="15" fillId="0" borderId="27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29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3" fillId="0" borderId="20" xfId="0" applyFont="1" applyBorder="1" applyAlignment="1" applyProtection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4" xfId="0" applyFont="1" applyBorder="1" applyAlignment="1" applyProtection="1">
      <alignment vertical="center"/>
    </xf>
    <xf numFmtId="0" fontId="27" fillId="0" borderId="7" xfId="0" applyFont="1" applyBorder="1" applyAlignment="1" applyProtection="1">
      <alignment vertical="center"/>
      <protection hidden="1"/>
    </xf>
    <xf numFmtId="0" fontId="28" fillId="0" borderId="25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18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6" fillId="0" borderId="20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5" fillId="0" borderId="46" xfId="0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6" fillId="0" borderId="29" xfId="0" applyFont="1" applyBorder="1" applyAlignment="1">
      <alignment vertical="center"/>
    </xf>
    <xf numFmtId="0" fontId="34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1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5" fillId="0" borderId="31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left" vertical="center" wrapText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17" fillId="0" borderId="29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3" fillId="0" borderId="29" xfId="1" applyFont="1" applyBorder="1" applyAlignment="1" applyProtection="1">
      <alignment horizontal="right" vertical="center"/>
    </xf>
    <xf numFmtId="0" fontId="11" fillId="0" borderId="29" xfId="0" applyFont="1" applyBorder="1" applyAlignment="1" applyProtection="1">
      <alignment horizontal="right" vertical="center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5" fillId="0" borderId="1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26" fillId="0" borderId="39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37" fillId="0" borderId="7" xfId="0" applyFont="1" applyBorder="1" applyAlignment="1" applyProtection="1">
      <alignment horizontal="left" vertical="top"/>
      <protection hidden="1"/>
    </xf>
    <xf numFmtId="0" fontId="22" fillId="0" borderId="33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0" xfId="0" applyFont="1" applyBorder="1" applyAlignment="1" applyProtection="1">
      <alignment horizontal="left" vertical="center"/>
    </xf>
    <xf numFmtId="177" fontId="24" fillId="0" borderId="7" xfId="0" applyNumberFormat="1" applyFont="1" applyBorder="1" applyAlignment="1">
      <alignment horizontal="righ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>
      <alignment horizontal="center" vertical="center"/>
    </xf>
    <xf numFmtId="0" fontId="36" fillId="0" borderId="47" xfId="1" applyFont="1" applyBorder="1" applyAlignment="1" applyProtection="1">
      <alignment horizontal="left" vertical="center"/>
    </xf>
    <xf numFmtId="0" fontId="36" fillId="0" borderId="48" xfId="1" applyFont="1" applyBorder="1" applyAlignment="1" applyProtection="1">
      <alignment horizontal="left" vertical="center"/>
    </xf>
    <xf numFmtId="0" fontId="36" fillId="0" borderId="49" xfId="1" applyFont="1" applyBorder="1" applyAlignment="1" applyProtection="1">
      <alignment horizontal="left" vertical="center"/>
    </xf>
    <xf numFmtId="0" fontId="36" fillId="0" borderId="47" xfId="1" applyFont="1" applyFill="1" applyBorder="1" applyAlignment="1" applyProtection="1">
      <alignment horizontal="center" vertical="center"/>
    </xf>
    <xf numFmtId="0" fontId="36" fillId="0" borderId="48" xfId="1" applyFont="1" applyFill="1" applyBorder="1" applyAlignment="1" applyProtection="1">
      <alignment horizontal="center" vertical="center"/>
    </xf>
    <xf numFmtId="0" fontId="36" fillId="0" borderId="49" xfId="1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5" fillId="0" borderId="33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142876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tabSelected="1" topLeftCell="B28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6640625" style="31" customWidth="1"/>
    <col min="3" max="6" width="3.6640625" style="31" customWidth="1"/>
    <col min="7" max="7" width="4.109375" style="31" customWidth="1"/>
    <col min="8" max="8" width="3" style="31" customWidth="1"/>
    <col min="9" max="9" width="2.6640625" style="31" customWidth="1"/>
    <col min="10" max="10" width="6.33203125" style="31" customWidth="1"/>
    <col min="11" max="11" width="3.33203125" style="31" customWidth="1"/>
    <col min="12" max="12" width="5.88671875" style="31" customWidth="1"/>
    <col min="13" max="13" width="6.6640625" style="31" customWidth="1"/>
    <col min="14" max="14" width="7.21875" style="31" customWidth="1"/>
    <col min="15" max="15" width="2.6640625" style="31" customWidth="1"/>
    <col min="16" max="16" width="3.44140625" style="31" customWidth="1"/>
    <col min="17" max="17" width="3.109375" style="31" customWidth="1"/>
    <col min="18" max="20" width="3.6640625" style="31" customWidth="1"/>
    <col min="21" max="21" width="2.6640625" style="31" customWidth="1"/>
    <col min="22" max="22" width="3.109375" style="31" customWidth="1"/>
    <col min="23" max="23" width="5.6640625" style="31" customWidth="1"/>
    <col min="24" max="24" width="6.6640625" style="31" customWidth="1"/>
    <col min="25" max="25" width="6.109375" style="31" customWidth="1"/>
    <col min="26" max="27" width="9" style="31" customWidth="1"/>
    <col min="28" max="16384" width="9" style="31"/>
  </cols>
  <sheetData>
    <row r="1" spans="1:26" ht="21.6">
      <c r="A1" s="3"/>
      <c r="B1" s="23"/>
      <c r="C1" s="24"/>
      <c r="D1" s="24"/>
      <c r="F1" s="83" t="s">
        <v>160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4"/>
    </row>
    <row r="2" spans="1:26" ht="21" customHeight="1" thickBot="1">
      <c r="A2" s="3"/>
      <c r="B2" s="23"/>
      <c r="C2" s="25"/>
      <c r="D2" s="25"/>
      <c r="E2" s="100" t="s">
        <v>161</v>
      </c>
      <c r="F2" s="100"/>
      <c r="G2" s="100"/>
      <c r="H2" s="92" t="s">
        <v>162</v>
      </c>
      <c r="I2" s="92"/>
      <c r="J2" s="92"/>
      <c r="K2" s="26" t="s">
        <v>34</v>
      </c>
      <c r="L2" s="26"/>
      <c r="M2" s="26" t="s">
        <v>163</v>
      </c>
      <c r="N2" s="70"/>
      <c r="O2" s="26"/>
      <c r="P2" s="26"/>
      <c r="Q2" s="101" t="s">
        <v>164</v>
      </c>
      <c r="R2" s="101"/>
      <c r="S2" s="101"/>
      <c r="T2" s="26" t="s">
        <v>165</v>
      </c>
      <c r="U2" s="70"/>
      <c r="V2" s="26"/>
      <c r="W2" s="26"/>
      <c r="X2" s="26"/>
      <c r="Y2" s="26"/>
      <c r="Z2" s="4"/>
    </row>
    <row r="3" spans="1:26" ht="26.1" customHeight="1">
      <c r="A3" s="3"/>
      <c r="B3" s="186" t="s">
        <v>166</v>
      </c>
      <c r="C3" s="102"/>
      <c r="D3" s="103"/>
      <c r="E3" s="103"/>
      <c r="F3" s="27" t="s">
        <v>167</v>
      </c>
      <c r="G3" s="104"/>
      <c r="H3" s="105"/>
      <c r="I3" s="29" t="s">
        <v>168</v>
      </c>
      <c r="J3" s="104"/>
      <c r="K3" s="104"/>
      <c r="L3" s="104"/>
      <c r="M3" s="29" t="s">
        <v>169</v>
      </c>
      <c r="N3" s="71"/>
      <c r="O3" s="72"/>
      <c r="P3" s="28" t="s">
        <v>170</v>
      </c>
      <c r="Q3" s="106"/>
      <c r="R3" s="106"/>
      <c r="S3" s="106"/>
      <c r="T3" s="106"/>
      <c r="U3" s="107"/>
      <c r="V3" s="30" t="s">
        <v>171</v>
      </c>
      <c r="W3" s="98"/>
      <c r="X3" s="98"/>
      <c r="Y3" s="99"/>
    </row>
    <row r="4" spans="1:26" ht="26.1" customHeight="1">
      <c r="A4" s="3"/>
      <c r="B4" s="6" t="s">
        <v>172</v>
      </c>
      <c r="C4" s="7"/>
      <c r="D4" s="8" t="s">
        <v>173</v>
      </c>
      <c r="E4" s="9"/>
      <c r="F4" s="10" t="s">
        <v>174</v>
      </c>
      <c r="G4" s="9"/>
      <c r="H4" s="11" t="s">
        <v>175</v>
      </c>
      <c r="I4" s="12"/>
      <c r="J4" s="13" t="s">
        <v>176</v>
      </c>
      <c r="K4" s="14"/>
      <c r="L4" s="15" t="s">
        <v>177</v>
      </c>
      <c r="M4" s="16"/>
      <c r="N4" s="17" t="s">
        <v>125</v>
      </c>
      <c r="O4" s="18"/>
      <c r="P4" s="20" t="s">
        <v>178</v>
      </c>
      <c r="Q4" s="21"/>
      <c r="R4" s="93"/>
      <c r="S4" s="94"/>
      <c r="T4" s="22" t="s">
        <v>179</v>
      </c>
      <c r="U4" s="49" t="s">
        <v>180</v>
      </c>
      <c r="V4" s="137"/>
      <c r="W4" s="137"/>
      <c r="X4" s="137"/>
      <c r="Y4" s="138"/>
    </row>
    <row r="5" spans="1:26" ht="26.1" customHeight="1">
      <c r="A5" s="3"/>
      <c r="B5" s="6" t="s">
        <v>181</v>
      </c>
      <c r="C5" s="95"/>
      <c r="D5" s="96"/>
      <c r="E5" s="96"/>
      <c r="F5" s="97"/>
      <c r="G5" s="19" t="s">
        <v>182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  <c r="U5" s="139"/>
      <c r="V5" s="140"/>
      <c r="W5" s="140"/>
      <c r="X5" s="140"/>
      <c r="Y5" s="141"/>
    </row>
    <row r="6" spans="1:26" ht="26.1" customHeight="1">
      <c r="A6" s="3"/>
      <c r="B6" s="6" t="s">
        <v>183</v>
      </c>
      <c r="C6" s="89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134"/>
      <c r="V6" s="135"/>
      <c r="W6" s="135"/>
      <c r="X6" s="135"/>
      <c r="Y6" s="136"/>
    </row>
    <row r="7" spans="1:26" ht="19.5" customHeight="1" thickBot="1">
      <c r="A7" s="3"/>
      <c r="B7" s="84" t="s">
        <v>145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6"/>
    </row>
    <row r="8" spans="1:26" ht="16.5" customHeight="1">
      <c r="A8" s="3"/>
      <c r="B8" s="115" t="s">
        <v>185</v>
      </c>
      <c r="C8" s="116"/>
      <c r="D8" s="116"/>
      <c r="E8" s="116"/>
      <c r="F8" s="116"/>
      <c r="G8" s="116"/>
      <c r="H8" s="116"/>
      <c r="I8" s="116"/>
      <c r="J8" s="117"/>
      <c r="K8" s="121" t="s">
        <v>151</v>
      </c>
      <c r="L8" s="123" t="s">
        <v>152</v>
      </c>
      <c r="M8" s="123" t="s">
        <v>153</v>
      </c>
      <c r="N8" s="124" t="s">
        <v>154</v>
      </c>
      <c r="O8" s="130" t="s">
        <v>184</v>
      </c>
      <c r="P8" s="116"/>
      <c r="Q8" s="116"/>
      <c r="R8" s="116"/>
      <c r="S8" s="116"/>
      <c r="T8" s="116"/>
      <c r="U8" s="117"/>
      <c r="V8" s="132" t="s">
        <v>151</v>
      </c>
      <c r="W8" s="123" t="s">
        <v>152</v>
      </c>
      <c r="X8" s="123" t="s">
        <v>153</v>
      </c>
      <c r="Y8" s="133" t="s">
        <v>154</v>
      </c>
    </row>
    <row r="9" spans="1:26" ht="16.5" customHeight="1">
      <c r="A9" s="3"/>
      <c r="B9" s="118"/>
      <c r="C9" s="119"/>
      <c r="D9" s="119"/>
      <c r="E9" s="119"/>
      <c r="F9" s="119"/>
      <c r="G9" s="119"/>
      <c r="H9" s="119"/>
      <c r="I9" s="119"/>
      <c r="J9" s="120"/>
      <c r="K9" s="122"/>
      <c r="L9" s="112"/>
      <c r="M9" s="112"/>
      <c r="N9" s="125"/>
      <c r="O9" s="131"/>
      <c r="P9" s="119"/>
      <c r="Q9" s="119"/>
      <c r="R9" s="119"/>
      <c r="S9" s="119"/>
      <c r="T9" s="119"/>
      <c r="U9" s="120"/>
      <c r="V9" s="129"/>
      <c r="W9" s="112"/>
      <c r="X9" s="112"/>
      <c r="Y9" s="114"/>
    </row>
    <row r="10" spans="1:26" ht="16.5" customHeight="1">
      <c r="A10" s="3"/>
      <c r="B10" s="126" t="s">
        <v>49</v>
      </c>
      <c r="C10" s="127"/>
      <c r="D10" s="127"/>
      <c r="E10" s="127"/>
      <c r="F10" s="127"/>
      <c r="G10" s="127"/>
      <c r="H10" s="127"/>
      <c r="I10" s="127"/>
      <c r="J10" s="127"/>
      <c r="K10" s="53">
        <v>1</v>
      </c>
      <c r="L10" s="53">
        <v>1500</v>
      </c>
      <c r="M10" s="53" t="s">
        <v>155</v>
      </c>
      <c r="N10" s="54">
        <f t="shared" ref="N10:N11" si="0">K10*L10</f>
        <v>1500</v>
      </c>
      <c r="O10" s="108" t="s">
        <v>46</v>
      </c>
      <c r="P10" s="108"/>
      <c r="Q10" s="108"/>
      <c r="R10" s="108"/>
      <c r="S10" s="108"/>
      <c r="T10" s="108"/>
      <c r="U10" s="109"/>
      <c r="V10" s="53">
        <v>1</v>
      </c>
      <c r="W10" s="57">
        <v>1300</v>
      </c>
      <c r="X10" s="53" t="s">
        <v>155</v>
      </c>
      <c r="Y10" s="56">
        <f>V10*W10</f>
        <v>1300</v>
      </c>
    </row>
    <row r="11" spans="1:26" ht="16.5" customHeight="1">
      <c r="A11" s="3"/>
      <c r="B11" s="126" t="s">
        <v>52</v>
      </c>
      <c r="C11" s="127"/>
      <c r="D11" s="127"/>
      <c r="E11" s="127"/>
      <c r="F11" s="127"/>
      <c r="G11" s="127"/>
      <c r="H11" s="127"/>
      <c r="I11" s="127"/>
      <c r="J11" s="127"/>
      <c r="K11" s="53">
        <v>1</v>
      </c>
      <c r="L11" s="53">
        <v>1500</v>
      </c>
      <c r="M11" s="53" t="s">
        <v>155</v>
      </c>
      <c r="N11" s="54">
        <f t="shared" si="0"/>
        <v>1500</v>
      </c>
      <c r="O11" s="108" t="s">
        <v>133</v>
      </c>
      <c r="P11" s="108"/>
      <c r="Q11" s="108"/>
      <c r="R11" s="108"/>
      <c r="S11" s="108"/>
      <c r="T11" s="108"/>
      <c r="U11" s="109"/>
      <c r="V11" s="53">
        <v>1</v>
      </c>
      <c r="W11" s="57">
        <v>1300</v>
      </c>
      <c r="X11" s="53" t="s">
        <v>155</v>
      </c>
      <c r="Y11" s="56">
        <f t="shared" ref="Y11:Y12" si="1">V11*W11</f>
        <v>1300</v>
      </c>
    </row>
    <row r="12" spans="1:26" ht="16.5" customHeight="1">
      <c r="A12" s="3"/>
      <c r="B12" s="82" t="s">
        <v>136</v>
      </c>
      <c r="C12" s="77"/>
      <c r="D12" s="77"/>
      <c r="E12" s="77"/>
      <c r="F12" s="77"/>
      <c r="G12" s="77"/>
      <c r="H12" s="77"/>
      <c r="I12" s="77"/>
      <c r="J12" s="78"/>
      <c r="K12" s="53">
        <v>1</v>
      </c>
      <c r="L12" s="53">
        <v>1050</v>
      </c>
      <c r="M12" s="53" t="s">
        <v>155</v>
      </c>
      <c r="N12" s="53">
        <f>K12*L12</f>
        <v>1050</v>
      </c>
      <c r="O12" s="110" t="s">
        <v>47</v>
      </c>
      <c r="P12" s="110"/>
      <c r="Q12" s="110"/>
      <c r="R12" s="110"/>
      <c r="S12" s="110"/>
      <c r="T12" s="110"/>
      <c r="U12" s="110"/>
      <c r="V12" s="53">
        <v>1</v>
      </c>
      <c r="W12" s="57">
        <v>1300</v>
      </c>
      <c r="X12" s="53" t="s">
        <v>155</v>
      </c>
      <c r="Y12" s="56">
        <f t="shared" si="1"/>
        <v>1300</v>
      </c>
    </row>
    <row r="13" spans="1:26" ht="16.5" customHeight="1">
      <c r="A13" s="3"/>
      <c r="B13" s="82" t="s">
        <v>137</v>
      </c>
      <c r="C13" s="77"/>
      <c r="D13" s="77"/>
      <c r="E13" s="77"/>
      <c r="F13" s="77"/>
      <c r="G13" s="77"/>
      <c r="H13" s="77"/>
      <c r="I13" s="77"/>
      <c r="J13" s="78"/>
      <c r="K13" s="53">
        <v>1</v>
      </c>
      <c r="L13" s="53">
        <v>1050</v>
      </c>
      <c r="M13" s="53" t="s">
        <v>155</v>
      </c>
      <c r="N13" s="54">
        <f>K13*L13</f>
        <v>1050</v>
      </c>
      <c r="O13" s="76" t="s">
        <v>144</v>
      </c>
      <c r="P13" s="77"/>
      <c r="Q13" s="77"/>
      <c r="R13" s="77"/>
      <c r="S13" s="77"/>
      <c r="T13" s="77"/>
      <c r="U13" s="78"/>
      <c r="V13" s="53">
        <v>1</v>
      </c>
      <c r="W13" s="57">
        <v>750</v>
      </c>
      <c r="X13" s="53" t="s">
        <v>156</v>
      </c>
      <c r="Y13" s="56">
        <f>V13*W13</f>
        <v>750</v>
      </c>
    </row>
    <row r="14" spans="1:26" ht="16.5" customHeight="1">
      <c r="A14" s="3"/>
      <c r="B14" s="82" t="s">
        <v>37</v>
      </c>
      <c r="C14" s="77"/>
      <c r="D14" s="77"/>
      <c r="E14" s="77"/>
      <c r="F14" s="77"/>
      <c r="G14" s="77"/>
      <c r="H14" s="77"/>
      <c r="I14" s="77"/>
      <c r="J14" s="78"/>
      <c r="K14" s="53">
        <v>1</v>
      </c>
      <c r="L14" s="53">
        <v>1050</v>
      </c>
      <c r="M14" s="53" t="s">
        <v>155</v>
      </c>
      <c r="N14" s="53">
        <f>K14*L14</f>
        <v>1050</v>
      </c>
      <c r="O14" s="145" t="s">
        <v>149</v>
      </c>
      <c r="P14" s="143"/>
      <c r="Q14" s="143"/>
      <c r="R14" s="143"/>
      <c r="S14" s="143"/>
      <c r="T14" s="143"/>
      <c r="U14" s="143"/>
      <c r="V14" s="55">
        <f>SUM(V10:V13)</f>
        <v>4</v>
      </c>
      <c r="W14" s="54"/>
      <c r="X14" s="64"/>
      <c r="Y14" s="65">
        <f>SUM(Y10:Y13)</f>
        <v>4650</v>
      </c>
    </row>
    <row r="15" spans="1:26" ht="16.5" customHeight="1">
      <c r="A15" s="3"/>
      <c r="B15" s="82" t="s">
        <v>39</v>
      </c>
      <c r="C15" s="77"/>
      <c r="D15" s="77"/>
      <c r="E15" s="77"/>
      <c r="F15" s="77"/>
      <c r="G15" s="77"/>
      <c r="H15" s="77"/>
      <c r="I15" s="77"/>
      <c r="J15" s="78"/>
      <c r="K15" s="53">
        <v>1</v>
      </c>
      <c r="L15" s="53">
        <v>1050</v>
      </c>
      <c r="M15" s="53" t="s">
        <v>155</v>
      </c>
      <c r="N15" s="53">
        <f t="shared" ref="N15:N24" si="2">K15*L15</f>
        <v>1050</v>
      </c>
      <c r="O15" s="4"/>
      <c r="P15" s="4"/>
      <c r="Q15" s="4"/>
      <c r="R15" s="4"/>
      <c r="S15" s="4"/>
      <c r="T15" s="4"/>
      <c r="U15" s="4"/>
      <c r="V15" s="66"/>
      <c r="W15" s="66"/>
      <c r="X15" s="66"/>
      <c r="Y15" s="67"/>
    </row>
    <row r="16" spans="1:26" ht="16.5" customHeight="1">
      <c r="A16" s="3"/>
      <c r="B16" s="82" t="s">
        <v>40</v>
      </c>
      <c r="C16" s="77"/>
      <c r="D16" s="77"/>
      <c r="E16" s="77"/>
      <c r="F16" s="77"/>
      <c r="G16" s="77"/>
      <c r="H16" s="77"/>
      <c r="I16" s="77"/>
      <c r="J16" s="78"/>
      <c r="K16" s="53">
        <v>1</v>
      </c>
      <c r="L16" s="53">
        <v>1050</v>
      </c>
      <c r="M16" s="53" t="s">
        <v>155</v>
      </c>
      <c r="N16" s="53">
        <f t="shared" si="2"/>
        <v>1050</v>
      </c>
      <c r="O16" s="4"/>
      <c r="P16" s="4"/>
      <c r="Q16" s="4"/>
      <c r="R16" s="4"/>
      <c r="S16" s="4"/>
      <c r="T16" s="4"/>
      <c r="U16" s="4"/>
      <c r="V16" s="66"/>
      <c r="W16" s="66"/>
      <c r="X16" s="66"/>
      <c r="Y16" s="67"/>
    </row>
    <row r="17" spans="1:25" ht="16.5" customHeight="1">
      <c r="A17" s="3"/>
      <c r="B17" s="82" t="s">
        <v>143</v>
      </c>
      <c r="C17" s="77"/>
      <c r="D17" s="77"/>
      <c r="E17" s="77"/>
      <c r="F17" s="77"/>
      <c r="G17" s="77"/>
      <c r="H17" s="77"/>
      <c r="I17" s="77"/>
      <c r="J17" s="78"/>
      <c r="K17" s="53">
        <v>1</v>
      </c>
      <c r="L17" s="53">
        <v>1050</v>
      </c>
      <c r="M17" s="53" t="s">
        <v>155</v>
      </c>
      <c r="N17" s="53">
        <f t="shared" si="2"/>
        <v>1050</v>
      </c>
      <c r="O17" s="185" t="s">
        <v>186</v>
      </c>
      <c r="P17" s="182"/>
      <c r="Q17" s="182"/>
      <c r="R17" s="182"/>
      <c r="S17" s="182"/>
      <c r="T17" s="182"/>
      <c r="U17" s="183"/>
      <c r="V17" s="128" t="s">
        <v>151</v>
      </c>
      <c r="W17" s="111" t="s">
        <v>152</v>
      </c>
      <c r="X17" s="111" t="s">
        <v>153</v>
      </c>
      <c r="Y17" s="113" t="s">
        <v>154</v>
      </c>
    </row>
    <row r="18" spans="1:25" ht="16.5" customHeight="1">
      <c r="A18" s="3"/>
      <c r="B18" s="82" t="s">
        <v>129</v>
      </c>
      <c r="C18" s="77"/>
      <c r="D18" s="77"/>
      <c r="E18" s="77"/>
      <c r="F18" s="77"/>
      <c r="G18" s="77"/>
      <c r="H18" s="77"/>
      <c r="I18" s="77"/>
      <c r="J18" s="78"/>
      <c r="K18" s="53">
        <v>1</v>
      </c>
      <c r="L18" s="53">
        <v>850</v>
      </c>
      <c r="M18" s="53" t="s">
        <v>156</v>
      </c>
      <c r="N18" s="53">
        <f t="shared" si="2"/>
        <v>850</v>
      </c>
      <c r="O18" s="131"/>
      <c r="P18" s="119"/>
      <c r="Q18" s="119"/>
      <c r="R18" s="119"/>
      <c r="S18" s="119"/>
      <c r="T18" s="119"/>
      <c r="U18" s="120"/>
      <c r="V18" s="129"/>
      <c r="W18" s="112"/>
      <c r="X18" s="112"/>
      <c r="Y18" s="114"/>
    </row>
    <row r="19" spans="1:25" ht="16.5" customHeight="1">
      <c r="A19" s="3"/>
      <c r="B19" s="82" t="s">
        <v>371</v>
      </c>
      <c r="C19" s="77"/>
      <c r="D19" s="77"/>
      <c r="E19" s="77"/>
      <c r="F19" s="77"/>
      <c r="G19" s="77"/>
      <c r="H19" s="77"/>
      <c r="I19" s="77"/>
      <c r="J19" s="78"/>
      <c r="K19" s="53">
        <v>1</v>
      </c>
      <c r="L19" s="53">
        <v>850</v>
      </c>
      <c r="M19" s="53" t="s">
        <v>156</v>
      </c>
      <c r="N19" s="53">
        <f t="shared" si="2"/>
        <v>850</v>
      </c>
      <c r="O19" s="146" t="s">
        <v>80</v>
      </c>
      <c r="P19" s="146"/>
      <c r="Q19" s="146"/>
      <c r="R19" s="146"/>
      <c r="S19" s="146"/>
      <c r="T19" s="146"/>
      <c r="U19" s="146"/>
      <c r="V19" s="53">
        <v>1</v>
      </c>
      <c r="W19" s="53">
        <v>800</v>
      </c>
      <c r="X19" s="53" t="s">
        <v>157</v>
      </c>
      <c r="Y19" s="56">
        <f t="shared" ref="Y19:Y20" si="3">V19*W19</f>
        <v>800</v>
      </c>
    </row>
    <row r="20" spans="1:25" ht="16.5" customHeight="1">
      <c r="A20" s="3"/>
      <c r="B20" s="82" t="s">
        <v>132</v>
      </c>
      <c r="C20" s="77"/>
      <c r="D20" s="77"/>
      <c r="E20" s="77"/>
      <c r="F20" s="77"/>
      <c r="G20" s="77"/>
      <c r="H20" s="77"/>
      <c r="I20" s="77"/>
      <c r="J20" s="78"/>
      <c r="K20" s="53">
        <v>1</v>
      </c>
      <c r="L20" s="53">
        <v>850</v>
      </c>
      <c r="M20" s="53" t="s">
        <v>156</v>
      </c>
      <c r="N20" s="53">
        <f t="shared" si="2"/>
        <v>850</v>
      </c>
      <c r="O20" s="146" t="s">
        <v>83</v>
      </c>
      <c r="P20" s="146"/>
      <c r="Q20" s="146"/>
      <c r="R20" s="146"/>
      <c r="S20" s="146"/>
      <c r="T20" s="146"/>
      <c r="U20" s="146"/>
      <c r="V20" s="53">
        <v>1</v>
      </c>
      <c r="W20" s="53">
        <v>700</v>
      </c>
      <c r="X20" s="53" t="s">
        <v>157</v>
      </c>
      <c r="Y20" s="56">
        <f t="shared" si="3"/>
        <v>700</v>
      </c>
    </row>
    <row r="21" spans="1:25" ht="16.5" customHeight="1">
      <c r="A21" s="3"/>
      <c r="B21" s="82" t="s">
        <v>138</v>
      </c>
      <c r="C21" s="77"/>
      <c r="D21" s="77"/>
      <c r="E21" s="77"/>
      <c r="F21" s="77"/>
      <c r="G21" s="77"/>
      <c r="H21" s="77"/>
      <c r="I21" s="77"/>
      <c r="J21" s="78"/>
      <c r="K21" s="53">
        <v>1</v>
      </c>
      <c r="L21" s="53">
        <v>850</v>
      </c>
      <c r="M21" s="53" t="s">
        <v>156</v>
      </c>
      <c r="N21" s="53">
        <f t="shared" si="2"/>
        <v>850</v>
      </c>
      <c r="O21" s="145" t="s">
        <v>150</v>
      </c>
      <c r="P21" s="143"/>
      <c r="Q21" s="143"/>
      <c r="R21" s="143"/>
      <c r="S21" s="143"/>
      <c r="T21" s="143"/>
      <c r="U21" s="143"/>
      <c r="V21" s="55">
        <f>SUM(V19:V20)</f>
        <v>2</v>
      </c>
      <c r="W21" s="54"/>
      <c r="X21" s="64"/>
      <c r="Y21" s="65">
        <f>SUM(Y19:Y20)</f>
        <v>1500</v>
      </c>
    </row>
    <row r="22" spans="1:25" ht="16.5" customHeight="1">
      <c r="B22" s="82" t="s">
        <v>139</v>
      </c>
      <c r="C22" s="77"/>
      <c r="D22" s="77"/>
      <c r="E22" s="77"/>
      <c r="F22" s="77"/>
      <c r="G22" s="77"/>
      <c r="H22" s="77"/>
      <c r="I22" s="77"/>
      <c r="J22" s="78"/>
      <c r="K22" s="53">
        <v>1</v>
      </c>
      <c r="L22" s="53">
        <v>850</v>
      </c>
      <c r="M22" s="53" t="s">
        <v>156</v>
      </c>
      <c r="N22" s="53">
        <f t="shared" si="2"/>
        <v>850</v>
      </c>
      <c r="O22" s="4"/>
      <c r="P22" s="4"/>
      <c r="Q22" s="4"/>
      <c r="R22" s="4"/>
      <c r="S22" s="4"/>
      <c r="T22" s="4"/>
      <c r="U22" s="4"/>
      <c r="V22" s="66"/>
      <c r="W22" s="66"/>
      <c r="X22" s="66"/>
      <c r="Y22" s="67"/>
    </row>
    <row r="23" spans="1:25" ht="16.5" customHeight="1">
      <c r="A23" s="3"/>
      <c r="B23" s="82" t="s">
        <v>140</v>
      </c>
      <c r="C23" s="77"/>
      <c r="D23" s="77"/>
      <c r="E23" s="77"/>
      <c r="F23" s="77"/>
      <c r="G23" s="77"/>
      <c r="H23" s="77"/>
      <c r="I23" s="77"/>
      <c r="J23" s="78"/>
      <c r="K23" s="53">
        <v>1</v>
      </c>
      <c r="L23" s="53">
        <v>850</v>
      </c>
      <c r="M23" s="53" t="s">
        <v>156</v>
      </c>
      <c r="N23" s="53">
        <f t="shared" si="2"/>
        <v>850</v>
      </c>
      <c r="O23" s="185" t="s">
        <v>187</v>
      </c>
      <c r="P23" s="182"/>
      <c r="Q23" s="182"/>
      <c r="R23" s="182"/>
      <c r="S23" s="182"/>
      <c r="T23" s="182"/>
      <c r="U23" s="183"/>
      <c r="V23" s="128" t="s">
        <v>151</v>
      </c>
      <c r="W23" s="111" t="s">
        <v>152</v>
      </c>
      <c r="X23" s="111" t="s">
        <v>153</v>
      </c>
      <c r="Y23" s="113" t="s">
        <v>154</v>
      </c>
    </row>
    <row r="24" spans="1:25" ht="16.5" customHeight="1">
      <c r="A24" s="3"/>
      <c r="B24" s="82" t="s">
        <v>8</v>
      </c>
      <c r="C24" s="77"/>
      <c r="D24" s="77"/>
      <c r="E24" s="77"/>
      <c r="F24" s="77"/>
      <c r="G24" s="77"/>
      <c r="H24" s="77"/>
      <c r="I24" s="77"/>
      <c r="J24" s="78"/>
      <c r="K24" s="53">
        <v>1</v>
      </c>
      <c r="L24" s="53">
        <v>850</v>
      </c>
      <c r="M24" s="53" t="s">
        <v>156</v>
      </c>
      <c r="N24" s="53">
        <f t="shared" si="2"/>
        <v>850</v>
      </c>
      <c r="O24" s="131"/>
      <c r="P24" s="119"/>
      <c r="Q24" s="119"/>
      <c r="R24" s="119"/>
      <c r="S24" s="119"/>
      <c r="T24" s="119"/>
      <c r="U24" s="120"/>
      <c r="V24" s="129"/>
      <c r="W24" s="112"/>
      <c r="X24" s="112"/>
      <c r="Y24" s="114"/>
    </row>
    <row r="25" spans="1:25" ht="16.5" customHeight="1">
      <c r="A25" s="3"/>
      <c r="B25" s="82" t="s">
        <v>141</v>
      </c>
      <c r="C25" s="77"/>
      <c r="D25" s="77"/>
      <c r="E25" s="77"/>
      <c r="F25" s="77"/>
      <c r="G25" s="77"/>
      <c r="H25" s="77"/>
      <c r="I25" s="77"/>
      <c r="J25" s="78"/>
      <c r="K25" s="53">
        <v>1</v>
      </c>
      <c r="L25" s="53">
        <v>850</v>
      </c>
      <c r="M25" s="53" t="s">
        <v>156</v>
      </c>
      <c r="N25" s="53">
        <f t="shared" ref="N25:N30" si="4">K25*L25</f>
        <v>850</v>
      </c>
      <c r="O25" s="146" t="s">
        <v>103</v>
      </c>
      <c r="P25" s="146"/>
      <c r="Q25" s="146"/>
      <c r="R25" s="146"/>
      <c r="S25" s="146"/>
      <c r="T25" s="146"/>
      <c r="U25" s="146"/>
      <c r="V25" s="53">
        <v>1</v>
      </c>
      <c r="W25" s="53">
        <v>1000</v>
      </c>
      <c r="X25" s="53" t="s">
        <v>158</v>
      </c>
      <c r="Y25" s="56">
        <f t="shared" ref="Y25:Y26" si="5">V25*W25</f>
        <v>1000</v>
      </c>
    </row>
    <row r="26" spans="1:25" ht="16.5" customHeight="1">
      <c r="A26" s="59" t="s">
        <v>128</v>
      </c>
      <c r="B26" s="82" t="s">
        <v>10</v>
      </c>
      <c r="C26" s="77"/>
      <c r="D26" s="77"/>
      <c r="E26" s="77"/>
      <c r="F26" s="77"/>
      <c r="G26" s="77"/>
      <c r="H26" s="77"/>
      <c r="I26" s="77"/>
      <c r="J26" s="78"/>
      <c r="K26" s="53">
        <v>1</v>
      </c>
      <c r="L26" s="53">
        <v>850</v>
      </c>
      <c r="M26" s="53" t="s">
        <v>156</v>
      </c>
      <c r="N26" s="53">
        <f t="shared" si="4"/>
        <v>850</v>
      </c>
      <c r="O26" s="146" t="s">
        <v>115</v>
      </c>
      <c r="P26" s="146"/>
      <c r="Q26" s="146"/>
      <c r="R26" s="146"/>
      <c r="S26" s="146"/>
      <c r="T26" s="146"/>
      <c r="U26" s="146"/>
      <c r="V26" s="53">
        <v>1</v>
      </c>
      <c r="W26" s="53">
        <v>1800</v>
      </c>
      <c r="X26" s="53" t="s">
        <v>158</v>
      </c>
      <c r="Y26" s="56">
        <f t="shared" si="5"/>
        <v>1800</v>
      </c>
    </row>
    <row r="27" spans="1:25" ht="16.5" customHeight="1">
      <c r="A27" s="60"/>
      <c r="B27" s="82" t="s">
        <v>142</v>
      </c>
      <c r="C27" s="77"/>
      <c r="D27" s="77"/>
      <c r="E27" s="77"/>
      <c r="F27" s="77"/>
      <c r="G27" s="77"/>
      <c r="H27" s="77"/>
      <c r="I27" s="77"/>
      <c r="J27" s="78"/>
      <c r="K27" s="53">
        <v>1</v>
      </c>
      <c r="L27" s="53">
        <v>850</v>
      </c>
      <c r="M27" s="53" t="s">
        <v>156</v>
      </c>
      <c r="N27" s="53">
        <f t="shared" si="4"/>
        <v>850</v>
      </c>
      <c r="O27" s="145" t="s">
        <v>150</v>
      </c>
      <c r="P27" s="143"/>
      <c r="Q27" s="143"/>
      <c r="R27" s="143"/>
      <c r="S27" s="143"/>
      <c r="T27" s="143"/>
      <c r="U27" s="143"/>
      <c r="V27" s="55">
        <f>SUM(V25:V26)</f>
        <v>2</v>
      </c>
      <c r="W27" s="54"/>
      <c r="X27" s="64"/>
      <c r="Y27" s="65">
        <f>SUM(Y25:Y26)</f>
        <v>2800</v>
      </c>
    </row>
    <row r="28" spans="1:25" ht="16.5" customHeight="1">
      <c r="A28" s="50" t="s">
        <v>130</v>
      </c>
      <c r="B28" s="82" t="s">
        <v>18</v>
      </c>
      <c r="C28" s="77"/>
      <c r="D28" s="77"/>
      <c r="E28" s="77"/>
      <c r="F28" s="77"/>
      <c r="G28" s="77"/>
      <c r="H28" s="77"/>
      <c r="I28" s="77"/>
      <c r="J28" s="78"/>
      <c r="K28" s="53">
        <v>1</v>
      </c>
      <c r="L28" s="53">
        <v>850</v>
      </c>
      <c r="M28" s="53" t="s">
        <v>156</v>
      </c>
      <c r="N28" s="53">
        <f t="shared" si="4"/>
        <v>850</v>
      </c>
      <c r="O28" s="4"/>
      <c r="P28" s="4"/>
      <c r="Q28" s="4"/>
      <c r="R28" s="4"/>
      <c r="S28" s="4"/>
      <c r="T28" s="4"/>
      <c r="U28" s="4"/>
      <c r="V28" s="66"/>
      <c r="W28" s="66"/>
      <c r="X28" s="66"/>
      <c r="Y28" s="67"/>
    </row>
    <row r="29" spans="1:25" ht="16.5" customHeight="1">
      <c r="A29" s="50" t="s">
        <v>131</v>
      </c>
      <c r="B29" s="82" t="s">
        <v>21</v>
      </c>
      <c r="C29" s="77"/>
      <c r="D29" s="77"/>
      <c r="E29" s="77"/>
      <c r="F29" s="77"/>
      <c r="G29" s="77"/>
      <c r="H29" s="77"/>
      <c r="I29" s="77"/>
      <c r="J29" s="78"/>
      <c r="K29" s="53">
        <v>1</v>
      </c>
      <c r="L29" s="53">
        <v>850</v>
      </c>
      <c r="M29" s="53" t="s">
        <v>156</v>
      </c>
      <c r="N29" s="53">
        <f t="shared" si="4"/>
        <v>850</v>
      </c>
      <c r="O29" s="185" t="s">
        <v>188</v>
      </c>
      <c r="P29" s="182"/>
      <c r="Q29" s="182"/>
      <c r="R29" s="182"/>
      <c r="S29" s="182"/>
      <c r="T29" s="182"/>
      <c r="U29" s="183"/>
      <c r="V29" s="128" t="s">
        <v>151</v>
      </c>
      <c r="W29" s="111" t="s">
        <v>152</v>
      </c>
      <c r="X29" s="111" t="s">
        <v>153</v>
      </c>
      <c r="Y29" s="113" t="s">
        <v>154</v>
      </c>
    </row>
    <row r="30" spans="1:25" ht="16.5" customHeight="1">
      <c r="A30" s="50" t="s">
        <v>134</v>
      </c>
      <c r="B30" s="82" t="s">
        <v>30</v>
      </c>
      <c r="C30" s="77"/>
      <c r="D30" s="77"/>
      <c r="E30" s="77"/>
      <c r="F30" s="77"/>
      <c r="G30" s="77"/>
      <c r="H30" s="77"/>
      <c r="I30" s="77"/>
      <c r="J30" s="78"/>
      <c r="K30" s="53">
        <v>1</v>
      </c>
      <c r="L30" s="53">
        <v>850</v>
      </c>
      <c r="M30" s="53" t="s">
        <v>156</v>
      </c>
      <c r="N30" s="53">
        <f t="shared" si="4"/>
        <v>850</v>
      </c>
      <c r="O30" s="131"/>
      <c r="P30" s="119"/>
      <c r="Q30" s="119"/>
      <c r="R30" s="119"/>
      <c r="S30" s="119"/>
      <c r="T30" s="119"/>
      <c r="U30" s="120"/>
      <c r="V30" s="129"/>
      <c r="W30" s="112"/>
      <c r="X30" s="112"/>
      <c r="Y30" s="114"/>
    </row>
    <row r="31" spans="1:25" ht="16.5" customHeight="1">
      <c r="A31" s="50" t="s">
        <v>135</v>
      </c>
      <c r="B31" s="142" t="s">
        <v>150</v>
      </c>
      <c r="C31" s="143"/>
      <c r="D31" s="143"/>
      <c r="E31" s="143"/>
      <c r="F31" s="143"/>
      <c r="G31" s="143"/>
      <c r="H31" s="143"/>
      <c r="I31" s="143"/>
      <c r="J31" s="144"/>
      <c r="K31" s="55">
        <f>SUM(K10:K30)</f>
        <v>21</v>
      </c>
      <c r="L31" s="54"/>
      <c r="M31" s="57"/>
      <c r="N31" s="55">
        <f>SUM(N10:N30)</f>
        <v>20350</v>
      </c>
      <c r="O31" s="76" t="s">
        <v>60</v>
      </c>
      <c r="P31" s="77"/>
      <c r="Q31" s="77"/>
      <c r="R31" s="77"/>
      <c r="S31" s="77"/>
      <c r="T31" s="77"/>
      <c r="U31" s="78"/>
      <c r="V31" s="57">
        <v>1</v>
      </c>
      <c r="W31" s="53">
        <v>220</v>
      </c>
      <c r="X31" s="53" t="s">
        <v>159</v>
      </c>
      <c r="Y31" s="56">
        <f t="shared" ref="Y31:Y35" si="6">V31*W31</f>
        <v>220</v>
      </c>
    </row>
    <row r="32" spans="1:25" ht="16.5" customHeight="1">
      <c r="A32" s="50"/>
      <c r="B32" s="63"/>
      <c r="C32" s="4"/>
      <c r="D32" s="4"/>
      <c r="E32" s="4"/>
      <c r="F32" s="4"/>
      <c r="G32" s="4"/>
      <c r="H32" s="4"/>
      <c r="I32" s="4"/>
      <c r="J32" s="4"/>
      <c r="K32" s="66"/>
      <c r="L32" s="66"/>
      <c r="M32" s="66"/>
      <c r="N32" s="66"/>
      <c r="O32" s="76" t="s">
        <v>61</v>
      </c>
      <c r="P32" s="77"/>
      <c r="Q32" s="77"/>
      <c r="R32" s="77"/>
      <c r="S32" s="77"/>
      <c r="T32" s="77"/>
      <c r="U32" s="78"/>
      <c r="V32" s="68">
        <v>1</v>
      </c>
      <c r="W32" s="53">
        <v>220</v>
      </c>
      <c r="X32" s="53" t="s">
        <v>159</v>
      </c>
      <c r="Y32" s="56">
        <f t="shared" si="6"/>
        <v>220</v>
      </c>
    </row>
    <row r="33" spans="1:25" ht="20.25" customHeight="1">
      <c r="A33" s="50"/>
      <c r="B33" s="181" t="s">
        <v>189</v>
      </c>
      <c r="C33" s="182"/>
      <c r="D33" s="182"/>
      <c r="E33" s="182"/>
      <c r="F33" s="182"/>
      <c r="G33" s="182"/>
      <c r="H33" s="182"/>
      <c r="I33" s="182"/>
      <c r="J33" s="183"/>
      <c r="K33" s="184" t="s">
        <v>151</v>
      </c>
      <c r="L33" s="111" t="s">
        <v>152</v>
      </c>
      <c r="M33" s="111" t="s">
        <v>153</v>
      </c>
      <c r="N33" s="166" t="s">
        <v>154</v>
      </c>
      <c r="O33" s="76" t="s">
        <v>62</v>
      </c>
      <c r="P33" s="77"/>
      <c r="Q33" s="77"/>
      <c r="R33" s="77"/>
      <c r="S33" s="77"/>
      <c r="T33" s="77"/>
      <c r="U33" s="78"/>
      <c r="V33" s="64">
        <v>1</v>
      </c>
      <c r="W33" s="53">
        <v>220</v>
      </c>
      <c r="X33" s="53" t="s">
        <v>159</v>
      </c>
      <c r="Y33" s="56">
        <f t="shared" si="6"/>
        <v>220</v>
      </c>
    </row>
    <row r="34" spans="1:25" ht="15.75" customHeight="1">
      <c r="A34" s="50"/>
      <c r="B34" s="118"/>
      <c r="C34" s="119"/>
      <c r="D34" s="119"/>
      <c r="E34" s="119"/>
      <c r="F34" s="119"/>
      <c r="G34" s="119"/>
      <c r="H34" s="119"/>
      <c r="I34" s="119"/>
      <c r="J34" s="120"/>
      <c r="K34" s="122"/>
      <c r="L34" s="112"/>
      <c r="M34" s="112"/>
      <c r="N34" s="125"/>
      <c r="O34" s="76" t="s">
        <v>63</v>
      </c>
      <c r="P34" s="77"/>
      <c r="Q34" s="77"/>
      <c r="R34" s="77"/>
      <c r="S34" s="77"/>
      <c r="T34" s="77"/>
      <c r="U34" s="78"/>
      <c r="V34" s="61">
        <v>1</v>
      </c>
      <c r="W34" s="53">
        <v>220</v>
      </c>
      <c r="X34" s="53" t="s">
        <v>159</v>
      </c>
      <c r="Y34" s="56">
        <f t="shared" si="6"/>
        <v>220</v>
      </c>
    </row>
    <row r="35" spans="1:25" ht="15.75" customHeight="1">
      <c r="A35" s="58" t="s">
        <v>127</v>
      </c>
      <c r="B35" s="79" t="s">
        <v>372</v>
      </c>
      <c r="C35" s="80"/>
      <c r="D35" s="80"/>
      <c r="E35" s="80"/>
      <c r="F35" s="80"/>
      <c r="G35" s="80"/>
      <c r="H35" s="80"/>
      <c r="I35" s="80"/>
      <c r="J35" s="81"/>
      <c r="K35" s="53">
        <v>1</v>
      </c>
      <c r="L35" s="53">
        <v>750</v>
      </c>
      <c r="M35" s="53" t="s">
        <v>156</v>
      </c>
      <c r="N35" s="53">
        <f t="shared" ref="N35:N39" si="7">K35*L35</f>
        <v>750</v>
      </c>
      <c r="O35" s="77" t="s">
        <v>65</v>
      </c>
      <c r="P35" s="77"/>
      <c r="Q35" s="77"/>
      <c r="R35" s="77"/>
      <c r="S35" s="77"/>
      <c r="T35" s="77"/>
      <c r="U35" s="78"/>
      <c r="V35" s="62">
        <v>1</v>
      </c>
      <c r="W35" s="53">
        <v>220</v>
      </c>
      <c r="X35" s="53" t="s">
        <v>159</v>
      </c>
      <c r="Y35" s="56">
        <f t="shared" si="6"/>
        <v>220</v>
      </c>
    </row>
    <row r="36" spans="1:25">
      <c r="B36" s="79" t="s">
        <v>373</v>
      </c>
      <c r="C36" s="80"/>
      <c r="D36" s="80"/>
      <c r="E36" s="80"/>
      <c r="F36" s="80"/>
      <c r="G36" s="80"/>
      <c r="H36" s="80"/>
      <c r="I36" s="80"/>
      <c r="J36" s="81"/>
      <c r="K36" s="53">
        <v>1</v>
      </c>
      <c r="L36" s="53">
        <v>750</v>
      </c>
      <c r="M36" s="53" t="s">
        <v>156</v>
      </c>
      <c r="N36" s="53">
        <f t="shared" si="7"/>
        <v>750</v>
      </c>
      <c r="O36" s="145" t="s">
        <v>149</v>
      </c>
      <c r="P36" s="143"/>
      <c r="Q36" s="143"/>
      <c r="R36" s="143"/>
      <c r="S36" s="143"/>
      <c r="T36" s="143"/>
      <c r="U36" s="144"/>
      <c r="V36" s="55">
        <f>SUM(V31:V35)</f>
        <v>5</v>
      </c>
      <c r="W36" s="54"/>
      <c r="X36" s="64"/>
      <c r="Y36" s="65">
        <f>SUM(Y31:Y35)</f>
        <v>1100</v>
      </c>
    </row>
    <row r="37" spans="1:25" ht="15.75" customHeight="1">
      <c r="B37" s="79" t="s">
        <v>134</v>
      </c>
      <c r="C37" s="80"/>
      <c r="D37" s="80"/>
      <c r="E37" s="80"/>
      <c r="F37" s="80"/>
      <c r="G37" s="80"/>
      <c r="H37" s="80"/>
      <c r="I37" s="80"/>
      <c r="J37" s="81"/>
      <c r="K37" s="53">
        <v>1</v>
      </c>
      <c r="L37" s="53">
        <v>750</v>
      </c>
      <c r="M37" s="53" t="s">
        <v>156</v>
      </c>
      <c r="N37" s="53">
        <f t="shared" si="7"/>
        <v>750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5"/>
    </row>
    <row r="38" spans="1:25" ht="15.75" customHeight="1">
      <c r="B38" s="79" t="s">
        <v>374</v>
      </c>
      <c r="C38" s="80"/>
      <c r="D38" s="80"/>
      <c r="E38" s="80"/>
      <c r="F38" s="80"/>
      <c r="G38" s="80"/>
      <c r="H38" s="80"/>
      <c r="I38" s="80"/>
      <c r="J38" s="81"/>
      <c r="K38" s="53">
        <v>1</v>
      </c>
      <c r="L38" s="53">
        <v>750</v>
      </c>
      <c r="M38" s="53" t="s">
        <v>156</v>
      </c>
      <c r="N38" s="53">
        <f t="shared" si="7"/>
        <v>750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</row>
    <row r="39" spans="1:25">
      <c r="B39" s="79" t="s">
        <v>1</v>
      </c>
      <c r="C39" s="80"/>
      <c r="D39" s="80"/>
      <c r="E39" s="80"/>
      <c r="F39" s="80"/>
      <c r="G39" s="80"/>
      <c r="H39" s="80"/>
      <c r="I39" s="80"/>
      <c r="J39" s="81"/>
      <c r="K39" s="53">
        <v>1</v>
      </c>
      <c r="L39" s="53">
        <v>750</v>
      </c>
      <c r="M39" s="53" t="s">
        <v>156</v>
      </c>
      <c r="N39" s="53">
        <f t="shared" si="7"/>
        <v>750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</row>
    <row r="40" spans="1:25">
      <c r="B40" s="142" t="s">
        <v>149</v>
      </c>
      <c r="C40" s="143"/>
      <c r="D40" s="143"/>
      <c r="E40" s="143"/>
      <c r="F40" s="143"/>
      <c r="G40" s="143"/>
      <c r="H40" s="143"/>
      <c r="I40" s="143"/>
      <c r="J40" s="144"/>
      <c r="K40" s="55">
        <f>SUM(K35:K39)</f>
        <v>5</v>
      </c>
      <c r="L40" s="54"/>
      <c r="M40" s="57"/>
      <c r="N40" s="55">
        <f>SUM(N35:N39)</f>
        <v>3750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</row>
    <row r="41" spans="1:25">
      <c r="B41" s="6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</row>
    <row r="42" spans="1:25">
      <c r="B42" s="6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</row>
    <row r="43" spans="1:25">
      <c r="B43" s="82" t="s">
        <v>195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173"/>
    </row>
    <row r="44" spans="1:25">
      <c r="B44" s="174" t="s">
        <v>201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6"/>
    </row>
    <row r="45" spans="1:25" ht="16.2" thickBot="1">
      <c r="B45" s="177" t="s">
        <v>196</v>
      </c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9"/>
      <c r="N45" s="179"/>
      <c r="O45" s="179"/>
      <c r="P45" s="178"/>
      <c r="Q45" s="178"/>
      <c r="R45" s="178"/>
      <c r="S45" s="178"/>
      <c r="T45" s="178"/>
      <c r="U45" s="178"/>
      <c r="V45" s="178"/>
      <c r="W45" s="178"/>
      <c r="X45" s="178"/>
      <c r="Y45" s="180"/>
    </row>
    <row r="46" spans="1:25" ht="16.2" thickBot="1">
      <c r="B46" s="150" t="s">
        <v>197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2"/>
      <c r="M46" s="170" t="s">
        <v>198</v>
      </c>
      <c r="N46" s="171"/>
      <c r="O46" s="172"/>
      <c r="P46" s="45" t="s">
        <v>199</v>
      </c>
      <c r="Q46" s="45"/>
      <c r="R46" s="45"/>
      <c r="S46" s="149">
        <f>N31+N40+Y21+Y27+Y36+Y14+P47+O48*250+K48*250</f>
        <v>34150</v>
      </c>
      <c r="T46" s="149"/>
      <c r="U46" s="149"/>
      <c r="V46" s="153" t="s">
        <v>200</v>
      </c>
      <c r="W46" s="153"/>
      <c r="X46" s="154">
        <f>S46*0.05</f>
        <v>1707.5</v>
      </c>
      <c r="Y46" s="155"/>
    </row>
    <row r="47" spans="1:25" ht="16.2" thickBot="1">
      <c r="B47" s="167" t="s">
        <v>146</v>
      </c>
      <c r="C47" s="168"/>
      <c r="D47" s="168"/>
      <c r="E47" s="168"/>
      <c r="F47" s="168"/>
      <c r="G47" s="169"/>
      <c r="H47" s="159" t="s">
        <v>190</v>
      </c>
      <c r="I47" s="159"/>
      <c r="J47" s="159"/>
      <c r="K47" s="160"/>
      <c r="L47" s="163"/>
      <c r="M47" s="165"/>
      <c r="N47" s="161" t="s">
        <v>191</v>
      </c>
      <c r="O47" s="162"/>
      <c r="P47" s="163"/>
      <c r="Q47" s="164"/>
      <c r="R47" s="46" t="s">
        <v>192</v>
      </c>
      <c r="S47" s="47" t="s">
        <v>126</v>
      </c>
      <c r="T47" s="48"/>
      <c r="U47" s="73"/>
      <c r="V47" s="156">
        <f>X46+S46</f>
        <v>35857.5</v>
      </c>
      <c r="W47" s="157"/>
      <c r="X47" s="157"/>
      <c r="Y47" s="158"/>
    </row>
    <row r="48" spans="1:25" ht="16.2" thickBot="1">
      <c r="B48" s="147" t="s">
        <v>193</v>
      </c>
      <c r="C48" s="148"/>
      <c r="D48" s="148"/>
      <c r="E48" s="148"/>
      <c r="F48" s="69" t="s">
        <v>147</v>
      </c>
      <c r="G48" s="69"/>
      <c r="H48" s="69"/>
      <c r="I48" s="69"/>
      <c r="J48" s="51"/>
      <c r="K48" s="74"/>
      <c r="L48" s="39" t="s">
        <v>194</v>
      </c>
      <c r="M48" s="38"/>
      <c r="N48" s="40" t="s">
        <v>148</v>
      </c>
      <c r="O48" s="75"/>
      <c r="P48" s="41" t="s">
        <v>32</v>
      </c>
      <c r="Q48" s="42"/>
      <c r="R48" s="43"/>
      <c r="S48" s="52" t="s">
        <v>33</v>
      </c>
      <c r="T48" s="42"/>
      <c r="U48" s="42"/>
      <c r="V48" s="42"/>
      <c r="W48" s="42"/>
      <c r="X48" s="42"/>
      <c r="Y48" s="44"/>
    </row>
    <row r="50" ht="16.5" customHeight="1"/>
  </sheetData>
  <dataConsolidate/>
  <mergeCells count="108">
    <mergeCell ref="W23:W24"/>
    <mergeCell ref="X23:X24"/>
    <mergeCell ref="O20:U20"/>
    <mergeCell ref="O21:U21"/>
    <mergeCell ref="O27:U27"/>
    <mergeCell ref="O17:U18"/>
    <mergeCell ref="O23:U24"/>
    <mergeCell ref="V23:V24"/>
    <mergeCell ref="O29:U30"/>
    <mergeCell ref="O19:U19"/>
    <mergeCell ref="O25:U25"/>
    <mergeCell ref="B43:M43"/>
    <mergeCell ref="N43:Y43"/>
    <mergeCell ref="B44:Y44"/>
    <mergeCell ref="B45:Y45"/>
    <mergeCell ref="B35:J35"/>
    <mergeCell ref="B40:J40"/>
    <mergeCell ref="O35:U35"/>
    <mergeCell ref="B33:J34"/>
    <mergeCell ref="K33:K34"/>
    <mergeCell ref="O36:U36"/>
    <mergeCell ref="B37:J37"/>
    <mergeCell ref="B48:E48"/>
    <mergeCell ref="S46:U46"/>
    <mergeCell ref="B46:L46"/>
    <mergeCell ref="V46:W46"/>
    <mergeCell ref="X46:Y46"/>
    <mergeCell ref="V47:Y47"/>
    <mergeCell ref="H47:K47"/>
    <mergeCell ref="N47:O47"/>
    <mergeCell ref="P47:Q47"/>
    <mergeCell ref="L47:M47"/>
    <mergeCell ref="B47:G47"/>
    <mergeCell ref="M46:O46"/>
    <mergeCell ref="X8:X9"/>
    <mergeCell ref="Y8:Y9"/>
    <mergeCell ref="U6:Y6"/>
    <mergeCell ref="V4:Y4"/>
    <mergeCell ref="U5:Y5"/>
    <mergeCell ref="O11:U11"/>
    <mergeCell ref="B31:J31"/>
    <mergeCell ref="O14:U14"/>
    <mergeCell ref="V29:V30"/>
    <mergeCell ref="W29:W30"/>
    <mergeCell ref="O26:U26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Y23:Y24"/>
    <mergeCell ref="X29:X30"/>
    <mergeCell ref="Y29:Y30"/>
    <mergeCell ref="K8:K9"/>
    <mergeCell ref="L8:L9"/>
    <mergeCell ref="M8:M9"/>
    <mergeCell ref="N8:N9"/>
    <mergeCell ref="B10:J10"/>
    <mergeCell ref="B11:J11"/>
    <mergeCell ref="V17:V18"/>
    <mergeCell ref="W17:W18"/>
    <mergeCell ref="O8:U9"/>
    <mergeCell ref="V8:V9"/>
    <mergeCell ref="W8:W9"/>
    <mergeCell ref="O13:U13"/>
    <mergeCell ref="B22:J22"/>
    <mergeCell ref="B23:J23"/>
    <mergeCell ref="B24:J24"/>
    <mergeCell ref="B25:J25"/>
    <mergeCell ref="B26:J26"/>
    <mergeCell ref="F1:Y1"/>
    <mergeCell ref="B7:Y7"/>
    <mergeCell ref="H5:T5"/>
    <mergeCell ref="C6:T6"/>
    <mergeCell ref="H2:J2"/>
    <mergeCell ref="R4:S4"/>
    <mergeCell ref="C5:F5"/>
    <mergeCell ref="W3:Y3"/>
    <mergeCell ref="E2:G2"/>
    <mergeCell ref="Q2:S2"/>
    <mergeCell ref="C3:E3"/>
    <mergeCell ref="G3:H3"/>
    <mergeCell ref="J3:L3"/>
    <mergeCell ref="Q3:U3"/>
    <mergeCell ref="O10:U10"/>
    <mergeCell ref="O12:U12"/>
    <mergeCell ref="X17:X18"/>
    <mergeCell ref="Y17:Y18"/>
    <mergeCell ref="B8:J9"/>
    <mergeCell ref="O31:U31"/>
    <mergeCell ref="B38:J38"/>
    <mergeCell ref="B39:J39"/>
    <mergeCell ref="O34:U34"/>
    <mergeCell ref="O33:U33"/>
    <mergeCell ref="O32:U32"/>
    <mergeCell ref="B27:J27"/>
    <mergeCell ref="B28:J28"/>
    <mergeCell ref="B29:J29"/>
    <mergeCell ref="B30:J30"/>
    <mergeCell ref="B36:J36"/>
    <mergeCell ref="L33:L34"/>
    <mergeCell ref="M33:M34"/>
    <mergeCell ref="N33:N34"/>
  </mergeCells>
  <phoneticPr fontId="1" type="noConversion"/>
  <dataValidations count="20">
    <dataValidation type="list" allowBlank="1" showInputMessage="1" showErrorMessage="1" sqref="V31:V32 A32:A34">
      <formula1>小圓盤</formula1>
    </dataValidation>
    <dataValidation type="list" allowBlank="1" showInputMessage="1" showErrorMessage="1" sqref="O31:O35 P35:U35">
      <formula1>燒賣</formula1>
    </dataValidation>
    <dataValidation type="list" allowBlank="1" showInputMessage="1" showErrorMessage="1" sqref="A28:A31 B35:B39 O13">
      <formula1>大銀盤</formula1>
    </dataValidation>
    <dataValidation type="list" allowBlank="1" showInputMessage="1" showErrorMessage="1" sqref="B12:B17">
      <formula1>橢高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B10:B11 O10:O12 V10:W12">
      <formula1>大高</formula1>
    </dataValidation>
    <dataValidation type="list" allowBlank="1" showInputMessage="1" showErrorMessage="1" sqref="B18:B30">
      <formula1>中式大</formula1>
    </dataValidation>
    <dataValidation type="list" allowBlank="1" showInputMessage="1" showErrorMessage="1" sqref="O20:U20">
      <formula1>飲料700</formula1>
    </dataValidation>
    <dataValidation type="list" allowBlank="1" showInputMessage="1" showErrorMessage="1" sqref="O26">
      <formula1>湯1800</formula1>
    </dataValidation>
    <dataValidation type="list" allowBlank="1" showInputMessage="1" showErrorMessage="1" sqref="O19">
      <formula1>飲料800</formula1>
    </dataValidation>
    <dataValidation type="list" allowBlank="1" showInputMessage="1" showErrorMessage="1" sqref="O25">
      <formula1>湯1000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748031496062992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B1" workbookViewId="0">
      <selection activeCell="B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202</v>
      </c>
      <c r="C2" s="1" t="s">
        <v>203</v>
      </c>
      <c r="E2" s="1" t="s">
        <v>204</v>
      </c>
      <c r="F2" s="1" t="s">
        <v>205</v>
      </c>
      <c r="G2" s="1">
        <v>1</v>
      </c>
      <c r="I2" s="1" t="s">
        <v>60</v>
      </c>
      <c r="J2" s="1" t="s">
        <v>76</v>
      </c>
      <c r="K2" s="1" t="s">
        <v>83</v>
      </c>
      <c r="L2" s="1" t="s">
        <v>99</v>
      </c>
    </row>
    <row r="3" spans="1:12">
      <c r="A3" s="1" t="s">
        <v>206</v>
      </c>
      <c r="C3" s="32" t="s">
        <v>207</v>
      </c>
      <c r="E3" s="1" t="s">
        <v>208</v>
      </c>
      <c r="F3" s="1" t="s">
        <v>209</v>
      </c>
      <c r="G3" s="1">
        <v>2</v>
      </c>
      <c r="I3" s="1" t="s">
        <v>61</v>
      </c>
      <c r="J3" s="1" t="s">
        <v>78</v>
      </c>
      <c r="K3" s="1" t="s">
        <v>84</v>
      </c>
      <c r="L3" s="1" t="s">
        <v>100</v>
      </c>
    </row>
    <row r="4" spans="1:12">
      <c r="A4" s="1" t="s">
        <v>210</v>
      </c>
      <c r="C4" s="32" t="s">
        <v>211</v>
      </c>
      <c r="E4" s="1" t="s">
        <v>212</v>
      </c>
      <c r="F4" s="1" t="s">
        <v>213</v>
      </c>
      <c r="G4" s="1">
        <v>3</v>
      </c>
      <c r="I4" s="1" t="s">
        <v>62</v>
      </c>
      <c r="K4" s="1" t="s">
        <v>85</v>
      </c>
    </row>
    <row r="5" spans="1:12">
      <c r="A5" s="1" t="s">
        <v>214</v>
      </c>
      <c r="C5" s="32" t="s">
        <v>215</v>
      </c>
      <c r="E5" s="1" t="s">
        <v>216</v>
      </c>
      <c r="G5" s="1">
        <v>4</v>
      </c>
      <c r="I5" s="1" t="s">
        <v>63</v>
      </c>
      <c r="J5" s="1" t="s">
        <v>77</v>
      </c>
      <c r="K5" s="1" t="s">
        <v>86</v>
      </c>
      <c r="L5" s="1" t="s">
        <v>101</v>
      </c>
    </row>
    <row r="6" spans="1:12">
      <c r="A6" s="1" t="s">
        <v>217</v>
      </c>
      <c r="C6" s="32" t="s">
        <v>218</v>
      </c>
      <c r="E6" s="1" t="s">
        <v>219</v>
      </c>
      <c r="F6" s="36" t="s">
        <v>220</v>
      </c>
      <c r="G6" s="1">
        <v>5</v>
      </c>
      <c r="I6" s="1" t="s">
        <v>64</v>
      </c>
      <c r="K6" s="1" t="s">
        <v>87</v>
      </c>
      <c r="L6" s="1" t="s">
        <v>102</v>
      </c>
    </row>
    <row r="7" spans="1:12">
      <c r="A7" s="1" t="s">
        <v>221</v>
      </c>
      <c r="C7" s="32" t="s">
        <v>222</v>
      </c>
      <c r="D7" s="32"/>
      <c r="E7" s="1" t="s">
        <v>223</v>
      </c>
      <c r="F7" s="37">
        <v>30</v>
      </c>
      <c r="G7" s="1">
        <v>6</v>
      </c>
      <c r="I7" s="1" t="s">
        <v>65</v>
      </c>
      <c r="K7" s="1" t="s">
        <v>88</v>
      </c>
      <c r="L7" s="1" t="s">
        <v>103</v>
      </c>
    </row>
    <row r="8" spans="1:12">
      <c r="A8" s="1" t="s">
        <v>224</v>
      </c>
      <c r="C8" s="33" t="s">
        <v>225</v>
      </c>
      <c r="E8" s="1" t="s">
        <v>226</v>
      </c>
      <c r="G8" s="1">
        <v>7</v>
      </c>
      <c r="H8" s="1" t="s">
        <v>227</v>
      </c>
      <c r="I8" s="1" t="s">
        <v>66</v>
      </c>
      <c r="L8" s="1" t="s">
        <v>104</v>
      </c>
    </row>
    <row r="9" spans="1:12">
      <c r="A9" s="1" t="s">
        <v>228</v>
      </c>
      <c r="C9" s="32" t="s">
        <v>229</v>
      </c>
      <c r="E9" s="1" t="s">
        <v>230</v>
      </c>
      <c r="G9" s="1">
        <v>8</v>
      </c>
      <c r="H9" s="1" t="s">
        <v>35</v>
      </c>
      <c r="I9" s="1" t="s">
        <v>67</v>
      </c>
      <c r="K9" s="1" t="s">
        <v>79</v>
      </c>
    </row>
    <row r="10" spans="1:12">
      <c r="A10" s="1" t="s">
        <v>231</v>
      </c>
      <c r="C10" s="32" t="s">
        <v>232</v>
      </c>
      <c r="E10" s="1" t="s">
        <v>233</v>
      </c>
      <c r="G10" s="1">
        <v>9</v>
      </c>
      <c r="H10" s="1" t="s">
        <v>234</v>
      </c>
      <c r="K10" s="1" t="s">
        <v>80</v>
      </c>
      <c r="L10" s="1" t="s">
        <v>105</v>
      </c>
    </row>
    <row r="11" spans="1:12">
      <c r="A11" s="1" t="s">
        <v>235</v>
      </c>
      <c r="C11" s="32" t="s">
        <v>236</v>
      </c>
      <c r="E11" s="1" t="s">
        <v>237</v>
      </c>
      <c r="G11" s="1">
        <v>10</v>
      </c>
      <c r="H11" s="1" t="s">
        <v>238</v>
      </c>
      <c r="I11" s="1" t="s">
        <v>68</v>
      </c>
      <c r="K11" s="1" t="s">
        <v>81</v>
      </c>
      <c r="L11" s="1" t="s">
        <v>106</v>
      </c>
    </row>
    <row r="12" spans="1:12">
      <c r="A12" s="1" t="s">
        <v>239</v>
      </c>
      <c r="C12" s="32" t="s">
        <v>0</v>
      </c>
      <c r="E12" s="1" t="s">
        <v>240</v>
      </c>
      <c r="G12" s="1">
        <v>11</v>
      </c>
      <c r="H12" s="1" t="s">
        <v>241</v>
      </c>
      <c r="I12" s="1" t="s">
        <v>69</v>
      </c>
      <c r="K12" s="1" t="s">
        <v>82</v>
      </c>
      <c r="L12" s="1" t="s">
        <v>107</v>
      </c>
    </row>
    <row r="13" spans="1:12">
      <c r="A13" s="1" t="s">
        <v>242</v>
      </c>
      <c r="C13" s="33" t="s">
        <v>1</v>
      </c>
      <c r="E13" s="1" t="s">
        <v>243</v>
      </c>
      <c r="G13" s="1">
        <v>12</v>
      </c>
      <c r="H13" s="1" t="s">
        <v>244</v>
      </c>
      <c r="I13" s="1" t="s">
        <v>70</v>
      </c>
      <c r="K13" s="1" t="s">
        <v>89</v>
      </c>
      <c r="L13" s="1" t="s">
        <v>108</v>
      </c>
    </row>
    <row r="14" spans="1:12">
      <c r="A14" s="1" t="s">
        <v>245</v>
      </c>
      <c r="C14" s="33" t="s">
        <v>246</v>
      </c>
      <c r="E14" s="1" t="s">
        <v>247</v>
      </c>
      <c r="H14" s="1" t="s">
        <v>248</v>
      </c>
      <c r="I14" s="1" t="s">
        <v>71</v>
      </c>
      <c r="K14" s="1" t="s">
        <v>90</v>
      </c>
      <c r="L14" s="1" t="s">
        <v>121</v>
      </c>
    </row>
    <row r="15" spans="1:12">
      <c r="A15" s="1" t="s">
        <v>249</v>
      </c>
      <c r="C15" s="32" t="s">
        <v>2</v>
      </c>
      <c r="E15" s="1" t="s">
        <v>250</v>
      </c>
      <c r="G15" s="1">
        <v>109</v>
      </c>
      <c r="H15" s="1" t="s">
        <v>251</v>
      </c>
      <c r="I15" s="1" t="s">
        <v>72</v>
      </c>
      <c r="L15" s="1" t="s">
        <v>122</v>
      </c>
    </row>
    <row r="16" spans="1:12">
      <c r="A16" s="1" t="s">
        <v>252</v>
      </c>
      <c r="C16" s="33" t="s">
        <v>253</v>
      </c>
      <c r="E16" s="1" t="s">
        <v>254</v>
      </c>
      <c r="G16" s="1">
        <v>110</v>
      </c>
      <c r="H16" s="1" t="s">
        <v>255</v>
      </c>
      <c r="I16" s="1" t="s">
        <v>73</v>
      </c>
      <c r="K16" s="1" t="s">
        <v>91</v>
      </c>
      <c r="L16" s="1" t="s">
        <v>123</v>
      </c>
    </row>
    <row r="17" spans="1:12">
      <c r="A17" s="1" t="s">
        <v>256</v>
      </c>
      <c r="C17" s="32" t="s">
        <v>257</v>
      </c>
      <c r="E17" s="1" t="s">
        <v>258</v>
      </c>
      <c r="G17" s="1">
        <v>111</v>
      </c>
      <c r="H17" s="1" t="s">
        <v>36</v>
      </c>
      <c r="I17" s="1" t="s">
        <v>74</v>
      </c>
      <c r="K17" s="1" t="s">
        <v>92</v>
      </c>
      <c r="L17" s="1" t="s">
        <v>124</v>
      </c>
    </row>
    <row r="18" spans="1:12">
      <c r="A18" s="1" t="s">
        <v>259</v>
      </c>
      <c r="C18" s="33" t="s">
        <v>260</v>
      </c>
      <c r="E18" s="1" t="s">
        <v>4</v>
      </c>
      <c r="G18" s="1">
        <v>112</v>
      </c>
      <c r="H18" s="1" t="s">
        <v>261</v>
      </c>
      <c r="I18" s="1" t="s">
        <v>75</v>
      </c>
      <c r="K18" s="1" t="s">
        <v>93</v>
      </c>
    </row>
    <row r="19" spans="1:12">
      <c r="A19" s="1" t="s">
        <v>262</v>
      </c>
      <c r="C19" s="32" t="s">
        <v>263</v>
      </c>
      <c r="E19" s="1" t="s">
        <v>264</v>
      </c>
      <c r="F19" s="1">
        <v>1</v>
      </c>
      <c r="G19" s="1">
        <v>113</v>
      </c>
      <c r="H19" s="1" t="s">
        <v>265</v>
      </c>
      <c r="I19" s="1" t="s">
        <v>266</v>
      </c>
      <c r="K19" s="1" t="s">
        <v>94</v>
      </c>
      <c r="L19" s="1" t="s">
        <v>109</v>
      </c>
    </row>
    <row r="20" spans="1:12">
      <c r="A20" s="1" t="s">
        <v>267</v>
      </c>
      <c r="C20" s="33" t="s">
        <v>268</v>
      </c>
      <c r="E20" s="1" t="s">
        <v>269</v>
      </c>
      <c r="F20" s="1">
        <v>2</v>
      </c>
      <c r="G20" s="1">
        <v>114</v>
      </c>
      <c r="H20" s="1" t="s">
        <v>270</v>
      </c>
      <c r="I20" s="1" t="s">
        <v>271</v>
      </c>
      <c r="L20" s="1" t="s">
        <v>110</v>
      </c>
    </row>
    <row r="21" spans="1:12">
      <c r="A21" s="1" t="s">
        <v>272</v>
      </c>
      <c r="C21" s="33" t="s">
        <v>273</v>
      </c>
      <c r="E21" s="1" t="s">
        <v>274</v>
      </c>
      <c r="F21" s="1">
        <v>3</v>
      </c>
      <c r="G21" s="1">
        <v>115</v>
      </c>
      <c r="H21" s="1" t="s">
        <v>38</v>
      </c>
      <c r="I21" s="1" t="s">
        <v>275</v>
      </c>
      <c r="K21" s="1" t="s">
        <v>95</v>
      </c>
      <c r="L21" s="1" t="s">
        <v>111</v>
      </c>
    </row>
    <row r="22" spans="1:12">
      <c r="A22" s="1" t="s">
        <v>276</v>
      </c>
      <c r="C22" s="33" t="s">
        <v>277</v>
      </c>
      <c r="E22" s="1" t="s">
        <v>278</v>
      </c>
      <c r="F22" s="1">
        <v>4</v>
      </c>
      <c r="G22" s="1">
        <v>116</v>
      </c>
      <c r="H22" s="1" t="s">
        <v>39</v>
      </c>
      <c r="I22" s="1" t="s">
        <v>279</v>
      </c>
      <c r="K22" s="1" t="s">
        <v>96</v>
      </c>
      <c r="L22" s="1" t="s">
        <v>112</v>
      </c>
    </row>
    <row r="23" spans="1:12">
      <c r="A23" s="1" t="s">
        <v>280</v>
      </c>
      <c r="C23" s="33" t="s">
        <v>281</v>
      </c>
      <c r="E23" s="1" t="s">
        <v>5</v>
      </c>
      <c r="F23" s="1">
        <v>5</v>
      </c>
      <c r="G23" s="1">
        <v>117</v>
      </c>
      <c r="H23" s="1" t="s">
        <v>40</v>
      </c>
      <c r="I23" s="1" t="s">
        <v>282</v>
      </c>
      <c r="K23" s="1" t="s">
        <v>97</v>
      </c>
      <c r="L23" s="1" t="s">
        <v>113</v>
      </c>
    </row>
    <row r="24" spans="1:12">
      <c r="A24" s="1" t="s">
        <v>283</v>
      </c>
      <c r="C24" s="32" t="s">
        <v>284</v>
      </c>
      <c r="E24" s="1" t="s">
        <v>285</v>
      </c>
      <c r="F24" s="1">
        <v>6</v>
      </c>
      <c r="G24" s="1">
        <v>118</v>
      </c>
      <c r="H24" s="1" t="s">
        <v>286</v>
      </c>
      <c r="I24" s="1" t="s">
        <v>287</v>
      </c>
      <c r="K24" s="1" t="s">
        <v>98</v>
      </c>
      <c r="L24" s="1" t="s">
        <v>114</v>
      </c>
    </row>
    <row r="25" spans="1:12">
      <c r="A25" s="1" t="s">
        <v>288</v>
      </c>
      <c r="C25" s="32" t="s">
        <v>289</v>
      </c>
      <c r="E25" s="1" t="s">
        <v>6</v>
      </c>
      <c r="F25" s="1">
        <v>7</v>
      </c>
      <c r="G25" s="1">
        <v>119</v>
      </c>
      <c r="I25" s="1" t="s">
        <v>290</v>
      </c>
      <c r="L25" s="1" t="s">
        <v>119</v>
      </c>
    </row>
    <row r="26" spans="1:12">
      <c r="A26" s="1" t="s">
        <v>291</v>
      </c>
      <c r="C26" s="32" t="s">
        <v>292</v>
      </c>
      <c r="E26" s="1" t="s">
        <v>7</v>
      </c>
      <c r="F26" s="1">
        <v>8</v>
      </c>
      <c r="G26" s="1">
        <v>120</v>
      </c>
      <c r="H26" s="1" t="s">
        <v>293</v>
      </c>
      <c r="L26" s="1" t="s">
        <v>120</v>
      </c>
    </row>
    <row r="27" spans="1:12">
      <c r="A27" s="1" t="s">
        <v>294</v>
      </c>
      <c r="C27" s="34" t="s">
        <v>295</v>
      </c>
      <c r="E27" s="1" t="s">
        <v>296</v>
      </c>
      <c r="F27" s="1">
        <v>9</v>
      </c>
      <c r="H27" s="1" t="s">
        <v>41</v>
      </c>
      <c r="I27" s="1">
        <v>1</v>
      </c>
    </row>
    <row r="28" spans="1:12">
      <c r="A28" s="1" t="s">
        <v>297</v>
      </c>
      <c r="C28" s="32" t="s">
        <v>298</v>
      </c>
      <c r="E28" s="1" t="s">
        <v>299</v>
      </c>
      <c r="F28" s="1">
        <v>10</v>
      </c>
      <c r="H28" s="1" t="s">
        <v>42</v>
      </c>
      <c r="I28" s="1">
        <v>2</v>
      </c>
      <c r="L28" s="1" t="s">
        <v>115</v>
      </c>
    </row>
    <row r="29" spans="1:12">
      <c r="A29" s="1" t="s">
        <v>300</v>
      </c>
      <c r="C29" s="33" t="s">
        <v>301</v>
      </c>
      <c r="E29" s="1" t="s">
        <v>8</v>
      </c>
      <c r="F29" s="1">
        <v>11</v>
      </c>
      <c r="H29" s="1" t="s">
        <v>43</v>
      </c>
      <c r="I29" s="1">
        <v>3</v>
      </c>
      <c r="L29" s="1" t="s">
        <v>116</v>
      </c>
    </row>
    <row r="30" spans="1:12">
      <c r="A30" s="1" t="s">
        <v>302</v>
      </c>
      <c r="C30" s="32" t="s">
        <v>303</v>
      </c>
      <c r="E30" s="1" t="s">
        <v>304</v>
      </c>
      <c r="F30" s="1">
        <v>12</v>
      </c>
      <c r="H30" s="1" t="s">
        <v>305</v>
      </c>
      <c r="I30" s="1">
        <v>4</v>
      </c>
      <c r="L30" s="1" t="s">
        <v>117</v>
      </c>
    </row>
    <row r="31" spans="1:12">
      <c r="A31" s="1" t="s">
        <v>306</v>
      </c>
      <c r="C31" s="35" t="s">
        <v>307</v>
      </c>
      <c r="E31" s="1" t="s">
        <v>308</v>
      </c>
      <c r="H31" s="1" t="s">
        <v>44</v>
      </c>
      <c r="L31" s="1" t="s">
        <v>118</v>
      </c>
    </row>
    <row r="32" spans="1:12">
      <c r="C32" s="32" t="s">
        <v>309</v>
      </c>
      <c r="E32" s="1" t="s">
        <v>310</v>
      </c>
      <c r="F32" s="1" t="s">
        <v>311</v>
      </c>
      <c r="H32" s="1" t="s">
        <v>45</v>
      </c>
      <c r="I32" s="1">
        <v>1</v>
      </c>
    </row>
    <row r="33" spans="3:9">
      <c r="C33" s="34" t="s">
        <v>312</v>
      </c>
      <c r="E33" s="1" t="s">
        <v>9</v>
      </c>
      <c r="F33" s="1" t="s">
        <v>313</v>
      </c>
      <c r="H33" s="1" t="s">
        <v>46</v>
      </c>
      <c r="I33" s="1">
        <v>2</v>
      </c>
    </row>
    <row r="34" spans="3:9">
      <c r="C34" s="1" t="s">
        <v>314</v>
      </c>
      <c r="E34" s="1" t="s">
        <v>315</v>
      </c>
      <c r="H34" s="1" t="s">
        <v>316</v>
      </c>
      <c r="I34" s="1">
        <v>3</v>
      </c>
    </row>
    <row r="35" spans="3:9">
      <c r="C35" s="1" t="s">
        <v>317</v>
      </c>
      <c r="E35" s="1" t="s">
        <v>318</v>
      </c>
      <c r="F35" s="1">
        <v>1</v>
      </c>
      <c r="H35" s="1" t="s">
        <v>47</v>
      </c>
      <c r="I35" s="1">
        <v>4</v>
      </c>
    </row>
    <row r="36" spans="3:9">
      <c r="C36" s="1" t="s">
        <v>319</v>
      </c>
      <c r="E36" s="1" t="s">
        <v>320</v>
      </c>
      <c r="F36" s="1">
        <v>2</v>
      </c>
      <c r="H36" s="1" t="s">
        <v>48</v>
      </c>
      <c r="I36" s="1">
        <v>5</v>
      </c>
    </row>
    <row r="37" spans="3:9">
      <c r="C37" s="1" t="s">
        <v>321</v>
      </c>
      <c r="E37" s="1" t="s">
        <v>10</v>
      </c>
      <c r="F37" s="1">
        <v>3</v>
      </c>
      <c r="H37" s="1" t="s">
        <v>49</v>
      </c>
      <c r="I37" s="1">
        <v>6</v>
      </c>
    </row>
    <row r="38" spans="3:9">
      <c r="C38" s="1" t="s">
        <v>322</v>
      </c>
      <c r="E38" s="1" t="s">
        <v>11</v>
      </c>
      <c r="F38" s="1">
        <v>4</v>
      </c>
      <c r="H38" s="1" t="s">
        <v>50</v>
      </c>
      <c r="I38" s="1">
        <v>7</v>
      </c>
    </row>
    <row r="39" spans="3:9">
      <c r="C39" s="1" t="s">
        <v>323</v>
      </c>
      <c r="E39" s="1" t="s">
        <v>12</v>
      </c>
      <c r="F39" s="1">
        <v>5</v>
      </c>
      <c r="H39" s="1" t="s">
        <v>51</v>
      </c>
      <c r="I39" s="1">
        <v>8</v>
      </c>
    </row>
    <row r="40" spans="3:9">
      <c r="C40" s="1" t="s">
        <v>324</v>
      </c>
      <c r="E40" s="1" t="s">
        <v>325</v>
      </c>
      <c r="F40" s="1">
        <v>6</v>
      </c>
      <c r="H40" s="1" t="s">
        <v>52</v>
      </c>
      <c r="I40" s="1">
        <v>9</v>
      </c>
    </row>
    <row r="41" spans="3:9">
      <c r="C41" s="1" t="s">
        <v>326</v>
      </c>
      <c r="E41" s="1" t="s">
        <v>327</v>
      </c>
      <c r="F41" s="1">
        <v>7</v>
      </c>
      <c r="H41" s="1" t="s">
        <v>53</v>
      </c>
      <c r="I41" s="1">
        <v>10</v>
      </c>
    </row>
    <row r="42" spans="3:9">
      <c r="C42" s="1" t="s">
        <v>328</v>
      </c>
      <c r="E42" s="1" t="s">
        <v>329</v>
      </c>
      <c r="F42" s="1">
        <v>8</v>
      </c>
      <c r="H42" s="1" t="s">
        <v>54</v>
      </c>
    </row>
    <row r="43" spans="3:9">
      <c r="C43" s="1" t="s">
        <v>330</v>
      </c>
      <c r="E43" s="1" t="s">
        <v>13</v>
      </c>
      <c r="F43" s="1">
        <v>9</v>
      </c>
      <c r="H43" s="1" t="s">
        <v>55</v>
      </c>
    </row>
    <row r="44" spans="3:9">
      <c r="C44" s="1" t="s">
        <v>331</v>
      </c>
      <c r="E44" s="1" t="s">
        <v>332</v>
      </c>
      <c r="F44" s="1">
        <v>10</v>
      </c>
      <c r="H44" s="1" t="s">
        <v>56</v>
      </c>
    </row>
    <row r="45" spans="3:9">
      <c r="C45" s="1" t="s">
        <v>333</v>
      </c>
      <c r="E45" s="1" t="s">
        <v>334</v>
      </c>
      <c r="F45" s="1">
        <v>11</v>
      </c>
      <c r="H45" s="1" t="s">
        <v>57</v>
      </c>
    </row>
    <row r="46" spans="3:9">
      <c r="C46" s="1" t="s">
        <v>335</v>
      </c>
      <c r="E46" s="1" t="s">
        <v>14</v>
      </c>
      <c r="F46" s="1">
        <v>12</v>
      </c>
      <c r="H46" s="1" t="s">
        <v>58</v>
      </c>
    </row>
    <row r="47" spans="3:9">
      <c r="C47" s="1" t="s">
        <v>336</v>
      </c>
      <c r="E47" s="1" t="s">
        <v>15</v>
      </c>
      <c r="F47" s="1">
        <v>13</v>
      </c>
      <c r="H47" s="1" t="s">
        <v>59</v>
      </c>
    </row>
    <row r="48" spans="3:9">
      <c r="C48" s="1" t="s">
        <v>337</v>
      </c>
      <c r="E48" s="1" t="s">
        <v>16</v>
      </c>
      <c r="F48" s="1">
        <v>14</v>
      </c>
    </row>
    <row r="49" spans="3:8">
      <c r="C49" s="1" t="s">
        <v>338</v>
      </c>
      <c r="E49" s="1" t="s">
        <v>339</v>
      </c>
      <c r="F49" s="1">
        <v>15</v>
      </c>
      <c r="H49" s="1" t="s">
        <v>340</v>
      </c>
    </row>
    <row r="50" spans="3:8">
      <c r="C50" s="1" t="s">
        <v>341</v>
      </c>
      <c r="E50" s="1" t="s">
        <v>17</v>
      </c>
      <c r="F50" s="1">
        <v>16</v>
      </c>
      <c r="H50" s="1" t="s">
        <v>342</v>
      </c>
    </row>
    <row r="51" spans="3:8">
      <c r="C51" s="1" t="s">
        <v>343</v>
      </c>
      <c r="E51" s="1" t="s">
        <v>18</v>
      </c>
      <c r="F51" s="1">
        <v>17</v>
      </c>
    </row>
    <row r="52" spans="3:8">
      <c r="C52" s="1" t="s">
        <v>344</v>
      </c>
      <c r="E52" s="1" t="s">
        <v>19</v>
      </c>
      <c r="F52" s="1">
        <v>18</v>
      </c>
    </row>
    <row r="53" spans="3:8">
      <c r="C53" s="1" t="s">
        <v>345</v>
      </c>
      <c r="E53" s="1" t="s">
        <v>20</v>
      </c>
      <c r="F53" s="1">
        <v>19</v>
      </c>
    </row>
    <row r="54" spans="3:8">
      <c r="C54" s="1" t="s">
        <v>346</v>
      </c>
      <c r="E54" s="1" t="s">
        <v>347</v>
      </c>
      <c r="F54" s="1">
        <v>20</v>
      </c>
    </row>
    <row r="55" spans="3:8">
      <c r="C55" s="1" t="s">
        <v>348</v>
      </c>
      <c r="E55" s="1" t="s">
        <v>22</v>
      </c>
      <c r="F55" s="1">
        <v>21</v>
      </c>
    </row>
    <row r="56" spans="3:8">
      <c r="C56" s="1" t="s">
        <v>349</v>
      </c>
      <c r="E56" s="1" t="s">
        <v>23</v>
      </c>
      <c r="F56" s="1">
        <v>22</v>
      </c>
    </row>
    <row r="57" spans="3:8">
      <c r="C57" s="1" t="s">
        <v>350</v>
      </c>
      <c r="E57" s="1" t="s">
        <v>24</v>
      </c>
      <c r="F57" s="1">
        <v>23</v>
      </c>
    </row>
    <row r="58" spans="3:8">
      <c r="C58" s="1" t="s">
        <v>351</v>
      </c>
      <c r="E58" s="1" t="s">
        <v>25</v>
      </c>
      <c r="F58" s="1">
        <v>24</v>
      </c>
    </row>
    <row r="59" spans="3:8">
      <c r="C59" s="1" t="s">
        <v>352</v>
      </c>
      <c r="E59" s="1" t="s">
        <v>26</v>
      </c>
      <c r="F59" s="1">
        <v>25</v>
      </c>
    </row>
    <row r="60" spans="3:8">
      <c r="C60" s="1" t="s">
        <v>353</v>
      </c>
      <c r="E60" s="1" t="s">
        <v>354</v>
      </c>
      <c r="F60" s="1">
        <v>26</v>
      </c>
    </row>
    <row r="61" spans="3:8">
      <c r="C61" s="1" t="s">
        <v>355</v>
      </c>
      <c r="E61" s="1" t="s">
        <v>28</v>
      </c>
      <c r="F61" s="1">
        <v>27</v>
      </c>
    </row>
    <row r="62" spans="3:8">
      <c r="C62" s="1" t="s">
        <v>356</v>
      </c>
      <c r="E62" s="1" t="s">
        <v>29</v>
      </c>
      <c r="F62" s="1">
        <v>28</v>
      </c>
    </row>
    <row r="63" spans="3:8">
      <c r="E63" s="1" t="s">
        <v>357</v>
      </c>
      <c r="F63" s="1">
        <v>29</v>
      </c>
    </row>
    <row r="64" spans="3:8">
      <c r="E64" s="1" t="s">
        <v>358</v>
      </c>
      <c r="F64" s="1">
        <v>30</v>
      </c>
    </row>
    <row r="65" spans="5:6">
      <c r="E65" s="1" t="s">
        <v>31</v>
      </c>
      <c r="F65" s="1">
        <v>31</v>
      </c>
    </row>
    <row r="66" spans="5:6">
      <c r="E66" s="1" t="s">
        <v>3</v>
      </c>
    </row>
    <row r="68" spans="5:6">
      <c r="E68" s="1" t="s">
        <v>359</v>
      </c>
    </row>
    <row r="69" spans="5:6">
      <c r="E69" s="1" t="s">
        <v>360</v>
      </c>
    </row>
    <row r="70" spans="5:6">
      <c r="E70" s="1" t="s">
        <v>361</v>
      </c>
    </row>
    <row r="71" spans="5:6">
      <c r="E71" s="1" t="s">
        <v>362</v>
      </c>
    </row>
    <row r="72" spans="5:6">
      <c r="E72" s="1" t="s">
        <v>363</v>
      </c>
    </row>
    <row r="73" spans="5:6">
      <c r="E73" s="1" t="s">
        <v>364</v>
      </c>
    </row>
    <row r="74" spans="5:6">
      <c r="E74" s="1" t="s">
        <v>243</v>
      </c>
    </row>
    <row r="75" spans="5:6">
      <c r="E75" s="1" t="s">
        <v>365</v>
      </c>
    </row>
    <row r="76" spans="5:6">
      <c r="E76" s="1" t="s">
        <v>366</v>
      </c>
    </row>
    <row r="77" spans="5:6">
      <c r="E77" s="1" t="s">
        <v>367</v>
      </c>
    </row>
    <row r="78" spans="5:6">
      <c r="E78" s="1" t="s">
        <v>368</v>
      </c>
    </row>
    <row r="79" spans="5:6">
      <c r="E79" s="1" t="s">
        <v>4</v>
      </c>
    </row>
    <row r="80" spans="5:6">
      <c r="E80" s="1" t="s">
        <v>369</v>
      </c>
    </row>
    <row r="81" spans="5:5">
      <c r="E81" s="1" t="s">
        <v>370</v>
      </c>
    </row>
    <row r="82" spans="5:5">
      <c r="E82" s="1" t="s">
        <v>274</v>
      </c>
    </row>
    <row r="83" spans="5:5">
      <c r="E83" s="1" t="s">
        <v>278</v>
      </c>
    </row>
    <row r="84" spans="5:5">
      <c r="E84" s="1" t="s">
        <v>5</v>
      </c>
    </row>
    <row r="85" spans="5:5">
      <c r="E85" s="1" t="s">
        <v>285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296</v>
      </c>
    </row>
    <row r="89" spans="5:5">
      <c r="E89" s="1" t="s">
        <v>299</v>
      </c>
    </row>
    <row r="90" spans="5:5">
      <c r="E90" s="1" t="s">
        <v>8</v>
      </c>
    </row>
    <row r="91" spans="5:5">
      <c r="E91" s="1" t="s">
        <v>304</v>
      </c>
    </row>
    <row r="92" spans="5:5">
      <c r="E92" s="1" t="s">
        <v>308</v>
      </c>
    </row>
    <row r="93" spans="5:5">
      <c r="E93" s="1" t="s">
        <v>310</v>
      </c>
    </row>
    <row r="94" spans="5:5">
      <c r="E94" s="1" t="s">
        <v>9</v>
      </c>
    </row>
    <row r="95" spans="5:5">
      <c r="E95" s="1" t="s">
        <v>315</v>
      </c>
    </row>
    <row r="96" spans="5:5">
      <c r="E96" s="1" t="s">
        <v>318</v>
      </c>
    </row>
    <row r="97" spans="5:5">
      <c r="E97" s="1" t="s">
        <v>320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325</v>
      </c>
    </row>
    <row r="102" spans="5:5">
      <c r="E102" s="1" t="s">
        <v>327</v>
      </c>
    </row>
    <row r="103" spans="5:5">
      <c r="E103" s="1" t="s">
        <v>329</v>
      </c>
    </row>
    <row r="104" spans="5:5">
      <c r="E104" s="1" t="s">
        <v>13</v>
      </c>
    </row>
    <row r="105" spans="5:5">
      <c r="E105" s="1" t="s">
        <v>332</v>
      </c>
    </row>
    <row r="106" spans="5:5">
      <c r="E106" s="1" t="s">
        <v>334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339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347</v>
      </c>
    </row>
    <row r="116" spans="5:5">
      <c r="E116" s="1" t="s">
        <v>22</v>
      </c>
    </row>
    <row r="117" spans="5:5">
      <c r="E117" s="1" t="s">
        <v>23</v>
      </c>
    </row>
    <row r="118" spans="5:5">
      <c r="E118" s="1" t="s">
        <v>24</v>
      </c>
    </row>
    <row r="119" spans="5:5">
      <c r="E119" s="1" t="s">
        <v>25</v>
      </c>
    </row>
    <row r="120" spans="5:5">
      <c r="E120" s="1" t="s">
        <v>26</v>
      </c>
    </row>
    <row r="121" spans="5:5">
      <c r="E121" s="1" t="s">
        <v>27</v>
      </c>
    </row>
    <row r="122" spans="5:5">
      <c r="E122" s="1" t="s">
        <v>28</v>
      </c>
    </row>
    <row r="123" spans="5:5">
      <c r="E123" s="1" t="s">
        <v>29</v>
      </c>
    </row>
    <row r="124" spans="5:5">
      <c r="E124" s="1" t="s">
        <v>30</v>
      </c>
    </row>
    <row r="125" spans="5:5">
      <c r="E125" s="1" t="s">
        <v>358</v>
      </c>
    </row>
    <row r="126" spans="5:5">
      <c r="E126" s="1" t="s">
        <v>31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2020-10-27T04:52:17Z</cp:lastPrinted>
  <dcterms:created xsi:type="dcterms:W3CDTF">2020-10-20T01:57:28Z</dcterms:created>
  <dcterms:modified xsi:type="dcterms:W3CDTF">2022-02-09T09:46:27Z</dcterms:modified>
</cp:coreProperties>
</file>